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ivotTables/pivotTable1.xml" ContentType="application/vnd.openxmlformats-officedocument.spreadsheetml.pivot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Empreender2022\Competitividade\ApoioDemandas\ChamadadePropostas\Edital\"/>
    </mc:Choice>
  </mc:AlternateContent>
  <xr:revisionPtr revIDLastSave="0" documentId="13_ncr:1_{767159B2-48EC-4181-A3CB-DE91B1C4EA34}" xr6:coauthVersionLast="47" xr6:coauthVersionMax="47" xr10:uidLastSave="{00000000-0000-0000-0000-000000000000}"/>
  <bookViews>
    <workbookView xWindow="-108" yWindow="-108" windowWidth="23256" windowHeight="12456" tabRatio="774" xr2:uid="{00000000-000D-0000-FFFF-FFFF00000000}"/>
  </bookViews>
  <sheets>
    <sheet name="Instruções" sheetId="10" r:id="rId1"/>
    <sheet name="(I) Capacitações" sheetId="1" r:id="rId2"/>
    <sheet name="(II) Consultorias" sheetId="4" r:id="rId3"/>
    <sheet name="(III) Estudos" sheetId="5" r:id="rId4"/>
    <sheet name="(IV) Visitas e Missões" sheetId="2" r:id="rId5"/>
    <sheet name="(V) Feiras e Eventos" sheetId="11" r:id="rId6"/>
    <sheet name="(VI) Gestão" sheetId="12" r:id="rId7"/>
    <sheet name="Orçamento-Resumo-Ação" sheetId="14" r:id="rId8"/>
    <sheet name="Orçamento-Resumo" sheetId="8" r:id="rId9"/>
    <sheet name="Orçamento-Projeto" sheetId="3" r:id="rId10"/>
    <sheet name="tabela auxiliar" sheetId="13" state="hidden" r:id="rId11"/>
  </sheets>
  <externalReferences>
    <externalReference r:id="rId12"/>
  </externalReferences>
  <definedNames>
    <definedName name="_xlnm._FilterDatabase" localSheetId="8" hidden="1">'Orçamento-Resumo'!#REF!</definedName>
    <definedName name="_xlnm.Print_Area" localSheetId="4">'(IV) Visitas e Missões'!$A$1:$I$12</definedName>
    <definedName name="_xlnm.Print_Area" localSheetId="5">'(V) Feiras e Eventos'!$A$1:$I$14</definedName>
    <definedName name="_xlnm.Print_Area" localSheetId="6">'(VI) Gestão'!#REF!</definedName>
    <definedName name="_xlnm.Print_Area" localSheetId="0">Instruções!$A$1:$C$17</definedName>
    <definedName name="_xlnm.Print_Area" localSheetId="9">'Orçamento-Projeto'!$A$1:$I$29</definedName>
    <definedName name="_xlnm.Print_Area" localSheetId="8">'Orçamento-Resumo'!$A$1:$F$11</definedName>
    <definedName name="Base">[1]Plan2!#REF!</definedName>
    <definedName name="Parcela_7_12___Atualização_da_base_de_dados_de_indústrias_do_SIGA._Aditivo_SAP_6565_2011_02._Nº_no_Protheus_49." localSheetId="4">#REF!</definedName>
    <definedName name="Parcela_7_12___Atualização_da_base_de_dados_de_indústrias_do_SIGA._Aditivo_SAP_6565_2011_02._Nº_no_Protheus_49." localSheetId="5">#REF!</definedName>
    <definedName name="Parcela_7_12___Atualização_da_base_de_dados_de_indústrias_do_SIGA._Aditivo_SAP_6565_2011_02._Nº_no_Protheus_49." localSheetId="6">#REF!</definedName>
    <definedName name="Parcela_7_12___Atualização_da_base_de_dados_de_indústrias_do_SIGA._Aditivo_SAP_6565_2011_02._Nº_no_Protheus_49." localSheetId="0">#REF!</definedName>
    <definedName name="Parcela_7_12___Atualização_da_base_de_dados_de_indústrias_do_SIGA._Aditivo_SAP_6565_2011_02._Nº_no_Protheus_49." localSheetId="9">#REF!</definedName>
    <definedName name="Parcela_7_12___Atualização_da_base_de_dados_de_indústrias_do_SIGA._Aditivo_SAP_6565_2011_02._Nº_no_Protheus_49." localSheetId="8">#REF!</definedName>
    <definedName name="Parcela_7_12___Atualização_da_base_de_dados_de_indústrias_do_SIGA._Aditivo_SAP_6565_2011_02._Nº_no_Protheus_49.">#REF!</definedName>
  </definedNames>
  <calcPr calcId="191028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6" i="14"/>
  <c r="K6" i="14" l="1"/>
  <c r="H8" i="1"/>
  <c r="K8" i="1" s="1"/>
  <c r="H10" i="1"/>
  <c r="I3" i="13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57" i="13"/>
  <c r="I58" i="13"/>
  <c r="I59" i="13"/>
  <c r="I60" i="13"/>
  <c r="I61" i="13"/>
  <c r="I62" i="13"/>
  <c r="I63" i="13"/>
  <c r="I64" i="13"/>
  <c r="I65" i="13"/>
  <c r="I66" i="13"/>
  <c r="I67" i="13"/>
  <c r="I68" i="13"/>
  <c r="I69" i="13"/>
  <c r="I70" i="13"/>
  <c r="I71" i="13"/>
  <c r="I72" i="13"/>
  <c r="I73" i="13"/>
  <c r="I74" i="13"/>
  <c r="I75" i="13"/>
  <c r="I76" i="13"/>
  <c r="I77" i="13"/>
  <c r="I78" i="13"/>
  <c r="I79" i="13"/>
  <c r="I80" i="13"/>
  <c r="I81" i="13"/>
  <c r="I82" i="13"/>
  <c r="I83" i="13"/>
  <c r="I84" i="13"/>
  <c r="I85" i="13"/>
  <c r="I86" i="13"/>
  <c r="I87" i="13"/>
  <c r="I88" i="13"/>
  <c r="I89" i="13"/>
  <c r="I90" i="13"/>
  <c r="I91" i="13"/>
  <c r="I92" i="13"/>
  <c r="I93" i="13"/>
  <c r="I94" i="13"/>
  <c r="I95" i="13"/>
  <c r="I96" i="13"/>
  <c r="I97" i="13"/>
  <c r="I98" i="13"/>
  <c r="I99" i="13"/>
  <c r="I100" i="13"/>
  <c r="I101" i="13"/>
  <c r="I102" i="13"/>
  <c r="I103" i="13"/>
  <c r="I104" i="13"/>
  <c r="I105" i="13"/>
  <c r="I106" i="13"/>
  <c r="I107" i="13"/>
  <c r="I108" i="13"/>
  <c r="I109" i="13"/>
  <c r="I110" i="13"/>
  <c r="I111" i="13"/>
  <c r="I112" i="13"/>
  <c r="I113" i="13"/>
  <c r="I114" i="13"/>
  <c r="I115" i="13"/>
  <c r="I116" i="13"/>
  <c r="I117" i="13"/>
  <c r="I118" i="13"/>
  <c r="I119" i="13"/>
  <c r="I120" i="13"/>
  <c r="I121" i="13"/>
  <c r="I122" i="13"/>
  <c r="I123" i="13"/>
  <c r="I124" i="13"/>
  <c r="I125" i="13"/>
  <c r="I126" i="13"/>
  <c r="I127" i="13"/>
  <c r="I128" i="13"/>
  <c r="I129" i="13"/>
  <c r="I130" i="13"/>
  <c r="I131" i="13"/>
  <c r="I132" i="13"/>
  <c r="I133" i="13"/>
  <c r="I134" i="13"/>
  <c r="I135" i="13"/>
  <c r="I136" i="13"/>
  <c r="I137" i="13"/>
  <c r="I138" i="13"/>
  <c r="I139" i="13"/>
  <c r="I140" i="13"/>
  <c r="I141" i="13"/>
  <c r="I142" i="13"/>
  <c r="I143" i="13"/>
  <c r="I144" i="13"/>
  <c r="I145" i="13"/>
  <c r="I146" i="13"/>
  <c r="I147" i="13"/>
  <c r="I148" i="13"/>
  <c r="I149" i="13"/>
  <c r="I150" i="13"/>
  <c r="I151" i="13"/>
  <c r="I152" i="13"/>
  <c r="I153" i="13"/>
  <c r="I154" i="13"/>
  <c r="I155" i="13"/>
  <c r="I156" i="13"/>
  <c r="I157" i="13"/>
  <c r="I158" i="13"/>
  <c r="I159" i="13"/>
  <c r="I160" i="13"/>
  <c r="I161" i="13"/>
  <c r="I162" i="13"/>
  <c r="I163" i="13"/>
  <c r="I164" i="13"/>
  <c r="I165" i="13"/>
  <c r="I166" i="13"/>
  <c r="I167" i="13"/>
  <c r="I168" i="13"/>
  <c r="I169" i="13"/>
  <c r="I170" i="13"/>
  <c r="I171" i="13"/>
  <c r="I172" i="13"/>
  <c r="I173" i="13"/>
  <c r="I174" i="13"/>
  <c r="I175" i="13"/>
  <c r="I176" i="13"/>
  <c r="I177" i="13"/>
  <c r="I178" i="13"/>
  <c r="I179" i="13"/>
  <c r="I180" i="13"/>
  <c r="I181" i="13"/>
  <c r="I182" i="13"/>
  <c r="I183" i="13"/>
  <c r="I184" i="13"/>
  <c r="I185" i="13"/>
  <c r="I186" i="13"/>
  <c r="I187" i="13"/>
  <c r="I188" i="13"/>
  <c r="I189" i="13"/>
  <c r="I190" i="13"/>
  <c r="I191" i="13"/>
  <c r="I192" i="13"/>
  <c r="I193" i="13"/>
  <c r="I194" i="13"/>
  <c r="I195" i="13"/>
  <c r="I196" i="13"/>
  <c r="I197" i="13"/>
  <c r="I198" i="13"/>
  <c r="I199" i="13"/>
  <c r="I200" i="13"/>
  <c r="I201" i="13"/>
  <c r="I202" i="13"/>
  <c r="I203" i="13"/>
  <c r="I204" i="13"/>
  <c r="I205" i="13"/>
  <c r="I206" i="13"/>
  <c r="I207" i="13"/>
  <c r="I208" i="13"/>
  <c r="I209" i="13"/>
  <c r="I210" i="13"/>
  <c r="I211" i="13"/>
  <c r="I212" i="13"/>
  <c r="I213" i="13"/>
  <c r="I214" i="13"/>
  <c r="I215" i="13"/>
  <c r="I216" i="13"/>
  <c r="I217" i="13"/>
  <c r="I218" i="13"/>
  <c r="I219" i="13"/>
  <c r="I220" i="13"/>
  <c r="I221" i="13"/>
  <c r="I222" i="13"/>
  <c r="I223" i="13"/>
  <c r="I224" i="13"/>
  <c r="I225" i="13"/>
  <c r="I226" i="13"/>
  <c r="I227" i="13"/>
  <c r="I228" i="13"/>
  <c r="I229" i="13"/>
  <c r="I230" i="13"/>
  <c r="I231" i="13"/>
  <c r="I232" i="13"/>
  <c r="I233" i="13"/>
  <c r="I234" i="13"/>
  <c r="I235" i="13"/>
  <c r="I236" i="13"/>
  <c r="I237" i="13"/>
  <c r="I238" i="13"/>
  <c r="I239" i="13"/>
  <c r="I240" i="13"/>
  <c r="I241" i="13"/>
  <c r="I242" i="13"/>
  <c r="I243" i="13"/>
  <c r="I244" i="13"/>
  <c r="I245" i="13"/>
  <c r="I246" i="13"/>
  <c r="I247" i="13"/>
  <c r="I248" i="13"/>
  <c r="I249" i="13"/>
  <c r="I250" i="13"/>
  <c r="I251" i="13"/>
  <c r="I252" i="13"/>
  <c r="I253" i="13"/>
  <c r="I254" i="13"/>
  <c r="I255" i="13"/>
  <c r="I256" i="13"/>
  <c r="I257" i="13"/>
  <c r="I258" i="13"/>
  <c r="I259" i="13"/>
  <c r="I260" i="13"/>
  <c r="I261" i="13"/>
  <c r="I262" i="13"/>
  <c r="I263" i="13"/>
  <c r="I264" i="13"/>
  <c r="I265" i="13"/>
  <c r="I266" i="13"/>
  <c r="I267" i="13"/>
  <c r="I268" i="13"/>
  <c r="I269" i="13"/>
  <c r="I270" i="13"/>
  <c r="I271" i="13"/>
  <c r="I272" i="13"/>
  <c r="I273" i="13"/>
  <c r="I274" i="13"/>
  <c r="I275" i="13"/>
  <c r="I276" i="13"/>
  <c r="I277" i="13"/>
  <c r="I278" i="13"/>
  <c r="I279" i="13"/>
  <c r="E276" i="13"/>
  <c r="F276" i="13"/>
  <c r="H276" i="13"/>
  <c r="E277" i="13"/>
  <c r="F277" i="13"/>
  <c r="H277" i="13"/>
  <c r="E278" i="13"/>
  <c r="F278" i="13"/>
  <c r="H278" i="13"/>
  <c r="E279" i="13"/>
  <c r="F279" i="13"/>
  <c r="H279" i="13"/>
  <c r="E275" i="13"/>
  <c r="F275" i="13"/>
  <c r="H275" i="13"/>
  <c r="E180" i="13"/>
  <c r="F180" i="13"/>
  <c r="H180" i="13"/>
  <c r="E181" i="13"/>
  <c r="F181" i="13"/>
  <c r="H181" i="13"/>
  <c r="E182" i="13"/>
  <c r="F182" i="13"/>
  <c r="H182" i="13"/>
  <c r="E183" i="13"/>
  <c r="F183" i="13"/>
  <c r="H183" i="13"/>
  <c r="E184" i="13"/>
  <c r="F184" i="13"/>
  <c r="H184" i="13"/>
  <c r="E185" i="13"/>
  <c r="F185" i="13"/>
  <c r="H185" i="13"/>
  <c r="E186" i="13"/>
  <c r="F186" i="13"/>
  <c r="H186" i="13"/>
  <c r="E187" i="13"/>
  <c r="F187" i="13"/>
  <c r="H187" i="13"/>
  <c r="E188" i="13"/>
  <c r="F188" i="13"/>
  <c r="H188" i="13"/>
  <c r="E189" i="13"/>
  <c r="F189" i="13"/>
  <c r="H189" i="13"/>
  <c r="E190" i="13"/>
  <c r="F190" i="13"/>
  <c r="H190" i="13"/>
  <c r="E191" i="13"/>
  <c r="F191" i="13"/>
  <c r="H191" i="13"/>
  <c r="E192" i="13"/>
  <c r="F192" i="13"/>
  <c r="H192" i="13"/>
  <c r="E193" i="13"/>
  <c r="F193" i="13"/>
  <c r="H193" i="13"/>
  <c r="E194" i="13"/>
  <c r="F194" i="13"/>
  <c r="H194" i="13"/>
  <c r="E195" i="13"/>
  <c r="F195" i="13"/>
  <c r="H195" i="13"/>
  <c r="E196" i="13"/>
  <c r="F196" i="13"/>
  <c r="H196" i="13"/>
  <c r="E197" i="13"/>
  <c r="F197" i="13"/>
  <c r="H197" i="13"/>
  <c r="E198" i="13"/>
  <c r="F198" i="13"/>
  <c r="H198" i="13"/>
  <c r="E199" i="13"/>
  <c r="F199" i="13"/>
  <c r="H199" i="13"/>
  <c r="E200" i="13"/>
  <c r="F200" i="13"/>
  <c r="H200" i="13"/>
  <c r="E201" i="13"/>
  <c r="F201" i="13"/>
  <c r="H201" i="13"/>
  <c r="E202" i="13"/>
  <c r="F202" i="13"/>
  <c r="H202" i="13"/>
  <c r="E203" i="13"/>
  <c r="F203" i="13"/>
  <c r="H203" i="13"/>
  <c r="E204" i="13"/>
  <c r="F204" i="13"/>
  <c r="H204" i="13"/>
  <c r="E205" i="13"/>
  <c r="F205" i="13"/>
  <c r="H205" i="13"/>
  <c r="E206" i="13"/>
  <c r="F206" i="13"/>
  <c r="H206" i="13"/>
  <c r="E207" i="13"/>
  <c r="F207" i="13"/>
  <c r="H207" i="13"/>
  <c r="E208" i="13"/>
  <c r="F208" i="13"/>
  <c r="H208" i="13"/>
  <c r="E209" i="13"/>
  <c r="F209" i="13"/>
  <c r="H209" i="13"/>
  <c r="E210" i="13"/>
  <c r="F210" i="13"/>
  <c r="H210" i="13"/>
  <c r="E211" i="13"/>
  <c r="F211" i="13"/>
  <c r="H211" i="13"/>
  <c r="E212" i="13"/>
  <c r="F212" i="13"/>
  <c r="H212" i="13"/>
  <c r="E213" i="13"/>
  <c r="F213" i="13"/>
  <c r="H213" i="13"/>
  <c r="E214" i="13"/>
  <c r="F214" i="13"/>
  <c r="H214" i="13"/>
  <c r="E215" i="13"/>
  <c r="F215" i="13"/>
  <c r="H215" i="13"/>
  <c r="E216" i="13"/>
  <c r="F216" i="13"/>
  <c r="H216" i="13"/>
  <c r="E217" i="13"/>
  <c r="F217" i="13"/>
  <c r="H217" i="13"/>
  <c r="E218" i="13"/>
  <c r="F218" i="13"/>
  <c r="H218" i="13"/>
  <c r="E219" i="13"/>
  <c r="F219" i="13"/>
  <c r="H219" i="13"/>
  <c r="E220" i="13"/>
  <c r="F220" i="13"/>
  <c r="H220" i="13"/>
  <c r="E221" i="13"/>
  <c r="F221" i="13"/>
  <c r="H221" i="13"/>
  <c r="E222" i="13"/>
  <c r="F222" i="13"/>
  <c r="H222" i="13"/>
  <c r="E223" i="13"/>
  <c r="F223" i="13"/>
  <c r="H223" i="13"/>
  <c r="E224" i="13"/>
  <c r="F224" i="13"/>
  <c r="H224" i="13"/>
  <c r="E225" i="13"/>
  <c r="F225" i="13"/>
  <c r="H225" i="13"/>
  <c r="E226" i="13"/>
  <c r="F226" i="13"/>
  <c r="H226" i="13"/>
  <c r="E227" i="13"/>
  <c r="F227" i="13"/>
  <c r="H227" i="13"/>
  <c r="E228" i="13"/>
  <c r="F228" i="13"/>
  <c r="H228" i="13"/>
  <c r="E229" i="13"/>
  <c r="F229" i="13"/>
  <c r="H229" i="13"/>
  <c r="E230" i="13"/>
  <c r="F230" i="13"/>
  <c r="H230" i="13"/>
  <c r="E231" i="13"/>
  <c r="F231" i="13"/>
  <c r="H231" i="13"/>
  <c r="E232" i="13"/>
  <c r="F232" i="13"/>
  <c r="H232" i="13"/>
  <c r="E233" i="13"/>
  <c r="F233" i="13"/>
  <c r="H233" i="13"/>
  <c r="E234" i="13"/>
  <c r="F234" i="13"/>
  <c r="H234" i="13"/>
  <c r="E235" i="13"/>
  <c r="F235" i="13"/>
  <c r="H235" i="13"/>
  <c r="E236" i="13"/>
  <c r="F236" i="13"/>
  <c r="H236" i="13"/>
  <c r="E237" i="13"/>
  <c r="F237" i="13"/>
  <c r="H237" i="13"/>
  <c r="E238" i="13"/>
  <c r="F238" i="13"/>
  <c r="H238" i="13"/>
  <c r="E239" i="13"/>
  <c r="F239" i="13"/>
  <c r="H239" i="13"/>
  <c r="E240" i="13"/>
  <c r="F240" i="13"/>
  <c r="H240" i="13"/>
  <c r="E241" i="13"/>
  <c r="F241" i="13"/>
  <c r="H241" i="13"/>
  <c r="E242" i="13"/>
  <c r="F242" i="13"/>
  <c r="H242" i="13"/>
  <c r="E243" i="13"/>
  <c r="F243" i="13"/>
  <c r="H243" i="13"/>
  <c r="E244" i="13"/>
  <c r="F244" i="13"/>
  <c r="H244" i="13"/>
  <c r="E245" i="13"/>
  <c r="F245" i="13"/>
  <c r="H245" i="13"/>
  <c r="E246" i="13"/>
  <c r="F246" i="13"/>
  <c r="H246" i="13"/>
  <c r="E247" i="13"/>
  <c r="F247" i="13"/>
  <c r="H247" i="13"/>
  <c r="E248" i="13"/>
  <c r="F248" i="13"/>
  <c r="H248" i="13"/>
  <c r="E249" i="13"/>
  <c r="F249" i="13"/>
  <c r="H249" i="13"/>
  <c r="E250" i="13"/>
  <c r="F250" i="13"/>
  <c r="H250" i="13"/>
  <c r="E251" i="13"/>
  <c r="F251" i="13"/>
  <c r="H251" i="13"/>
  <c r="E252" i="13"/>
  <c r="F252" i="13"/>
  <c r="H252" i="13"/>
  <c r="E253" i="13"/>
  <c r="F253" i="13"/>
  <c r="H253" i="13"/>
  <c r="E254" i="13"/>
  <c r="F254" i="13"/>
  <c r="G254" i="13"/>
  <c r="H254" i="13"/>
  <c r="E255" i="13"/>
  <c r="F255" i="13"/>
  <c r="H255" i="13"/>
  <c r="E256" i="13"/>
  <c r="F256" i="13"/>
  <c r="H256" i="13"/>
  <c r="E257" i="13"/>
  <c r="F257" i="13"/>
  <c r="H257" i="13"/>
  <c r="E258" i="13"/>
  <c r="F258" i="13"/>
  <c r="H258" i="13"/>
  <c r="E259" i="13"/>
  <c r="F259" i="13"/>
  <c r="H259" i="13"/>
  <c r="E260" i="13"/>
  <c r="F260" i="13"/>
  <c r="H260" i="13"/>
  <c r="E261" i="13"/>
  <c r="F261" i="13"/>
  <c r="H261" i="13"/>
  <c r="E262" i="13"/>
  <c r="F262" i="13"/>
  <c r="H262" i="13"/>
  <c r="E263" i="13"/>
  <c r="F263" i="13"/>
  <c r="H263" i="13"/>
  <c r="E264" i="13"/>
  <c r="F264" i="13"/>
  <c r="H264" i="13"/>
  <c r="E265" i="13"/>
  <c r="F265" i="13"/>
  <c r="H265" i="13"/>
  <c r="E266" i="13"/>
  <c r="F266" i="13"/>
  <c r="H266" i="13"/>
  <c r="E267" i="13"/>
  <c r="F267" i="13"/>
  <c r="H267" i="13"/>
  <c r="E268" i="13"/>
  <c r="F268" i="13"/>
  <c r="H268" i="13"/>
  <c r="E269" i="13"/>
  <c r="F269" i="13"/>
  <c r="H269" i="13"/>
  <c r="E270" i="13"/>
  <c r="F270" i="13"/>
  <c r="G270" i="13"/>
  <c r="H270" i="13"/>
  <c r="E271" i="13"/>
  <c r="F271" i="13"/>
  <c r="H271" i="13"/>
  <c r="E272" i="13"/>
  <c r="F272" i="13"/>
  <c r="H272" i="13"/>
  <c r="E273" i="13"/>
  <c r="F273" i="13"/>
  <c r="H273" i="13"/>
  <c r="E274" i="13"/>
  <c r="F274" i="13"/>
  <c r="H274" i="13"/>
  <c r="E179" i="13"/>
  <c r="F179" i="13"/>
  <c r="H179" i="13"/>
  <c r="E140" i="13"/>
  <c r="F140" i="13"/>
  <c r="H140" i="13"/>
  <c r="E141" i="13"/>
  <c r="F141" i="13"/>
  <c r="H141" i="13"/>
  <c r="E142" i="13"/>
  <c r="F142" i="13"/>
  <c r="H142" i="13"/>
  <c r="E143" i="13"/>
  <c r="F143" i="13"/>
  <c r="H143" i="13"/>
  <c r="E144" i="13"/>
  <c r="F144" i="13"/>
  <c r="H144" i="13"/>
  <c r="E145" i="13"/>
  <c r="F145" i="13"/>
  <c r="H145" i="13"/>
  <c r="E146" i="13"/>
  <c r="F146" i="13"/>
  <c r="G146" i="13"/>
  <c r="H146" i="13"/>
  <c r="E147" i="13"/>
  <c r="F147" i="13"/>
  <c r="H147" i="13"/>
  <c r="E148" i="13"/>
  <c r="F148" i="13"/>
  <c r="H148" i="13"/>
  <c r="E149" i="13"/>
  <c r="F149" i="13"/>
  <c r="H149" i="13"/>
  <c r="E150" i="13"/>
  <c r="F150" i="13"/>
  <c r="G150" i="13"/>
  <c r="H150" i="13"/>
  <c r="E151" i="13"/>
  <c r="F151" i="13"/>
  <c r="H151" i="13"/>
  <c r="E152" i="13"/>
  <c r="F152" i="13"/>
  <c r="H152" i="13"/>
  <c r="E153" i="13"/>
  <c r="F153" i="13"/>
  <c r="H153" i="13"/>
  <c r="E154" i="13"/>
  <c r="F154" i="13"/>
  <c r="G154" i="13"/>
  <c r="H154" i="13"/>
  <c r="E155" i="13"/>
  <c r="F155" i="13"/>
  <c r="H155" i="13"/>
  <c r="E156" i="13"/>
  <c r="F156" i="13"/>
  <c r="H156" i="13"/>
  <c r="E157" i="13"/>
  <c r="F157" i="13"/>
  <c r="H157" i="13"/>
  <c r="E158" i="13"/>
  <c r="F158" i="13"/>
  <c r="G158" i="13"/>
  <c r="H158" i="13"/>
  <c r="E159" i="13"/>
  <c r="F159" i="13"/>
  <c r="H159" i="13"/>
  <c r="E160" i="13"/>
  <c r="F160" i="13"/>
  <c r="H160" i="13"/>
  <c r="E161" i="13"/>
  <c r="F161" i="13"/>
  <c r="H161" i="13"/>
  <c r="E162" i="13"/>
  <c r="F162" i="13"/>
  <c r="G162" i="13"/>
  <c r="H162" i="13"/>
  <c r="E163" i="13"/>
  <c r="F163" i="13"/>
  <c r="H163" i="13"/>
  <c r="E164" i="13"/>
  <c r="F164" i="13"/>
  <c r="H164" i="13"/>
  <c r="E165" i="13"/>
  <c r="F165" i="13"/>
  <c r="H165" i="13"/>
  <c r="E166" i="13"/>
  <c r="F166" i="13"/>
  <c r="G166" i="13"/>
  <c r="H166" i="13"/>
  <c r="E167" i="13"/>
  <c r="F167" i="13"/>
  <c r="H167" i="13"/>
  <c r="E168" i="13"/>
  <c r="F168" i="13"/>
  <c r="H168" i="13"/>
  <c r="E169" i="13"/>
  <c r="F169" i="13"/>
  <c r="H169" i="13"/>
  <c r="E170" i="13"/>
  <c r="F170" i="13"/>
  <c r="G170" i="13"/>
  <c r="H170" i="13"/>
  <c r="E171" i="13"/>
  <c r="F171" i="13"/>
  <c r="H171" i="13"/>
  <c r="E172" i="13"/>
  <c r="F172" i="13"/>
  <c r="H172" i="13"/>
  <c r="E173" i="13"/>
  <c r="F173" i="13"/>
  <c r="H173" i="13"/>
  <c r="E174" i="13"/>
  <c r="F174" i="13"/>
  <c r="G174" i="13"/>
  <c r="H174" i="13"/>
  <c r="E175" i="13"/>
  <c r="F175" i="13"/>
  <c r="H175" i="13"/>
  <c r="E176" i="13"/>
  <c r="F176" i="13"/>
  <c r="H176" i="13"/>
  <c r="E177" i="13"/>
  <c r="F177" i="13"/>
  <c r="H177" i="13"/>
  <c r="E178" i="13"/>
  <c r="F178" i="13"/>
  <c r="G178" i="13"/>
  <c r="H178" i="13"/>
  <c r="E139" i="13"/>
  <c r="F139" i="13"/>
  <c r="H139" i="13"/>
  <c r="E116" i="13"/>
  <c r="F116" i="13"/>
  <c r="H116" i="13"/>
  <c r="E117" i="13"/>
  <c r="F117" i="13"/>
  <c r="H117" i="13"/>
  <c r="E118" i="13"/>
  <c r="F118" i="13"/>
  <c r="H118" i="13"/>
  <c r="E119" i="13"/>
  <c r="F119" i="13"/>
  <c r="H119" i="13"/>
  <c r="E120" i="13"/>
  <c r="F120" i="13"/>
  <c r="H120" i="13"/>
  <c r="E121" i="13"/>
  <c r="F121" i="13"/>
  <c r="H121" i="13"/>
  <c r="E122" i="13"/>
  <c r="F122" i="13"/>
  <c r="H122" i="13"/>
  <c r="E123" i="13"/>
  <c r="F123" i="13"/>
  <c r="H123" i="13"/>
  <c r="E124" i="13"/>
  <c r="F124" i="13"/>
  <c r="H124" i="13"/>
  <c r="E125" i="13"/>
  <c r="F125" i="13"/>
  <c r="H125" i="13"/>
  <c r="E126" i="13"/>
  <c r="F126" i="13"/>
  <c r="H126" i="13"/>
  <c r="E127" i="13"/>
  <c r="F127" i="13"/>
  <c r="H127" i="13"/>
  <c r="E128" i="13"/>
  <c r="F128" i="13"/>
  <c r="H128" i="13"/>
  <c r="E129" i="13"/>
  <c r="F129" i="13"/>
  <c r="H129" i="13"/>
  <c r="E130" i="13"/>
  <c r="F130" i="13"/>
  <c r="H130" i="13"/>
  <c r="E131" i="13"/>
  <c r="F131" i="13"/>
  <c r="H131" i="13"/>
  <c r="E132" i="13"/>
  <c r="F132" i="13"/>
  <c r="H132" i="13"/>
  <c r="E133" i="13"/>
  <c r="F133" i="13"/>
  <c r="H133" i="13"/>
  <c r="E134" i="13"/>
  <c r="F134" i="13"/>
  <c r="H134" i="13"/>
  <c r="E135" i="13"/>
  <c r="F135" i="13"/>
  <c r="H135" i="13"/>
  <c r="E136" i="13"/>
  <c r="F136" i="13"/>
  <c r="H136" i="13"/>
  <c r="E137" i="13"/>
  <c r="F137" i="13"/>
  <c r="H137" i="13"/>
  <c r="E138" i="13"/>
  <c r="F138" i="13"/>
  <c r="H138" i="13"/>
  <c r="E115" i="13"/>
  <c r="F115" i="13"/>
  <c r="H115" i="13"/>
  <c r="E76" i="13"/>
  <c r="F76" i="13"/>
  <c r="H76" i="13"/>
  <c r="E77" i="13"/>
  <c r="F77" i="13"/>
  <c r="H77" i="13"/>
  <c r="E78" i="13"/>
  <c r="F78" i="13"/>
  <c r="H78" i="13"/>
  <c r="E79" i="13"/>
  <c r="F79" i="13"/>
  <c r="H79" i="13"/>
  <c r="E80" i="13"/>
  <c r="F80" i="13"/>
  <c r="G80" i="13"/>
  <c r="H80" i="13"/>
  <c r="E81" i="13"/>
  <c r="F81" i="13"/>
  <c r="H81" i="13"/>
  <c r="E82" i="13"/>
  <c r="F82" i="13"/>
  <c r="H82" i="13"/>
  <c r="E83" i="13"/>
  <c r="F83" i="13"/>
  <c r="H83" i="13"/>
  <c r="E84" i="13"/>
  <c r="F84" i="13"/>
  <c r="G84" i="13"/>
  <c r="H84" i="13"/>
  <c r="E85" i="13"/>
  <c r="F85" i="13"/>
  <c r="H85" i="13"/>
  <c r="E86" i="13"/>
  <c r="F86" i="13"/>
  <c r="H86" i="13"/>
  <c r="E87" i="13"/>
  <c r="F87" i="13"/>
  <c r="H87" i="13"/>
  <c r="E88" i="13"/>
  <c r="F88" i="13"/>
  <c r="G88" i="13"/>
  <c r="H88" i="13"/>
  <c r="E89" i="13"/>
  <c r="F89" i="13"/>
  <c r="H89" i="13"/>
  <c r="E90" i="13"/>
  <c r="F90" i="13"/>
  <c r="H90" i="13"/>
  <c r="E91" i="13"/>
  <c r="F91" i="13"/>
  <c r="H91" i="13"/>
  <c r="E92" i="13"/>
  <c r="F92" i="13"/>
  <c r="G92" i="13"/>
  <c r="H92" i="13"/>
  <c r="E93" i="13"/>
  <c r="F93" i="13"/>
  <c r="H93" i="13"/>
  <c r="E94" i="13"/>
  <c r="F94" i="13"/>
  <c r="H94" i="13"/>
  <c r="E95" i="13"/>
  <c r="F95" i="13"/>
  <c r="H95" i="13"/>
  <c r="E96" i="13"/>
  <c r="F96" i="13"/>
  <c r="G96" i="13"/>
  <c r="H96" i="13"/>
  <c r="E97" i="13"/>
  <c r="F97" i="13"/>
  <c r="H97" i="13"/>
  <c r="E98" i="13"/>
  <c r="F98" i="13"/>
  <c r="H98" i="13"/>
  <c r="E99" i="13"/>
  <c r="F99" i="13"/>
  <c r="H99" i="13"/>
  <c r="E100" i="13"/>
  <c r="F100" i="13"/>
  <c r="G100" i="13"/>
  <c r="H100" i="13"/>
  <c r="E101" i="13"/>
  <c r="F101" i="13"/>
  <c r="H101" i="13"/>
  <c r="E102" i="13"/>
  <c r="F102" i="13"/>
  <c r="H102" i="13"/>
  <c r="E103" i="13"/>
  <c r="F103" i="13"/>
  <c r="H103" i="13"/>
  <c r="E104" i="13"/>
  <c r="F104" i="13"/>
  <c r="G104" i="13"/>
  <c r="H104" i="13"/>
  <c r="E105" i="13"/>
  <c r="F105" i="13"/>
  <c r="H105" i="13"/>
  <c r="E106" i="13"/>
  <c r="F106" i="13"/>
  <c r="H106" i="13"/>
  <c r="E107" i="13"/>
  <c r="F107" i="13"/>
  <c r="H107" i="13"/>
  <c r="E108" i="13"/>
  <c r="F108" i="13"/>
  <c r="G108" i="13"/>
  <c r="H108" i="13"/>
  <c r="E109" i="13"/>
  <c r="F109" i="13"/>
  <c r="H109" i="13"/>
  <c r="E110" i="13"/>
  <c r="F110" i="13"/>
  <c r="H110" i="13"/>
  <c r="E111" i="13"/>
  <c r="F111" i="13"/>
  <c r="H111" i="13"/>
  <c r="E112" i="13"/>
  <c r="F112" i="13"/>
  <c r="G112" i="13"/>
  <c r="H112" i="13"/>
  <c r="E113" i="13"/>
  <c r="F113" i="13"/>
  <c r="H113" i="13"/>
  <c r="E114" i="13"/>
  <c r="F114" i="13"/>
  <c r="H114" i="13"/>
  <c r="E75" i="13"/>
  <c r="F75" i="13"/>
  <c r="H75" i="13"/>
  <c r="E4" i="13"/>
  <c r="F4" i="13"/>
  <c r="H4" i="13"/>
  <c r="E5" i="13"/>
  <c r="F5" i="13"/>
  <c r="H5" i="13"/>
  <c r="E6" i="13"/>
  <c r="F6" i="13"/>
  <c r="H6" i="13"/>
  <c r="E7" i="13"/>
  <c r="F7" i="13"/>
  <c r="H7" i="13"/>
  <c r="E8" i="13"/>
  <c r="F8" i="13"/>
  <c r="H8" i="13"/>
  <c r="E9" i="13"/>
  <c r="F9" i="13"/>
  <c r="H9" i="13"/>
  <c r="E10" i="13"/>
  <c r="F10" i="13"/>
  <c r="H10" i="13"/>
  <c r="E11" i="13"/>
  <c r="F11" i="13"/>
  <c r="H11" i="13"/>
  <c r="E12" i="13"/>
  <c r="F12" i="13"/>
  <c r="H12" i="13"/>
  <c r="E13" i="13"/>
  <c r="F13" i="13"/>
  <c r="H13" i="13"/>
  <c r="E14" i="13"/>
  <c r="F14" i="13"/>
  <c r="H14" i="13"/>
  <c r="E15" i="13"/>
  <c r="F15" i="13"/>
  <c r="H15" i="13"/>
  <c r="E16" i="13"/>
  <c r="F16" i="13"/>
  <c r="H16" i="13"/>
  <c r="E17" i="13"/>
  <c r="F17" i="13"/>
  <c r="H17" i="13"/>
  <c r="E18" i="13"/>
  <c r="F18" i="13"/>
  <c r="H18" i="13"/>
  <c r="E19" i="13"/>
  <c r="F19" i="13"/>
  <c r="H19" i="13"/>
  <c r="E20" i="13"/>
  <c r="F20" i="13"/>
  <c r="H20" i="13"/>
  <c r="E21" i="13"/>
  <c r="F21" i="13"/>
  <c r="H21" i="13"/>
  <c r="E22" i="13"/>
  <c r="F22" i="13"/>
  <c r="H22" i="13"/>
  <c r="E23" i="13"/>
  <c r="F23" i="13"/>
  <c r="H23" i="13"/>
  <c r="E24" i="13"/>
  <c r="F24" i="13"/>
  <c r="H24" i="13"/>
  <c r="E25" i="13"/>
  <c r="F25" i="13"/>
  <c r="H25" i="13"/>
  <c r="E26" i="13"/>
  <c r="F26" i="13"/>
  <c r="H26" i="13"/>
  <c r="E27" i="13"/>
  <c r="F27" i="13"/>
  <c r="H27" i="13"/>
  <c r="E28" i="13"/>
  <c r="F28" i="13"/>
  <c r="H28" i="13"/>
  <c r="E29" i="13"/>
  <c r="F29" i="13"/>
  <c r="H29" i="13"/>
  <c r="E30" i="13"/>
  <c r="F30" i="13"/>
  <c r="H30" i="13"/>
  <c r="E31" i="13"/>
  <c r="F31" i="13"/>
  <c r="H31" i="13"/>
  <c r="E32" i="13"/>
  <c r="F32" i="13"/>
  <c r="H32" i="13"/>
  <c r="E33" i="13"/>
  <c r="F33" i="13"/>
  <c r="H33" i="13"/>
  <c r="E34" i="13"/>
  <c r="F34" i="13"/>
  <c r="H34" i="13"/>
  <c r="E35" i="13"/>
  <c r="F35" i="13"/>
  <c r="H35" i="13"/>
  <c r="E36" i="13"/>
  <c r="F36" i="13"/>
  <c r="H36" i="13"/>
  <c r="E37" i="13"/>
  <c r="F37" i="13"/>
  <c r="H37" i="13"/>
  <c r="E38" i="13"/>
  <c r="F38" i="13"/>
  <c r="H38" i="13"/>
  <c r="E39" i="13"/>
  <c r="F39" i="13"/>
  <c r="H39" i="13"/>
  <c r="E40" i="13"/>
  <c r="F40" i="13"/>
  <c r="H40" i="13"/>
  <c r="E41" i="13"/>
  <c r="F41" i="13"/>
  <c r="H41" i="13"/>
  <c r="E42" i="13"/>
  <c r="F42" i="13"/>
  <c r="H42" i="13"/>
  <c r="E43" i="13"/>
  <c r="F43" i="13"/>
  <c r="H43" i="13"/>
  <c r="E44" i="13"/>
  <c r="F44" i="13"/>
  <c r="H44" i="13"/>
  <c r="E45" i="13"/>
  <c r="F45" i="13"/>
  <c r="H45" i="13"/>
  <c r="E46" i="13"/>
  <c r="F46" i="13"/>
  <c r="H46" i="13"/>
  <c r="E47" i="13"/>
  <c r="F47" i="13"/>
  <c r="H47" i="13"/>
  <c r="E48" i="13"/>
  <c r="F48" i="13"/>
  <c r="H48" i="13"/>
  <c r="E49" i="13"/>
  <c r="F49" i="13"/>
  <c r="H49" i="13"/>
  <c r="E50" i="13"/>
  <c r="F50" i="13"/>
  <c r="H50" i="13"/>
  <c r="E51" i="13"/>
  <c r="F51" i="13"/>
  <c r="H51" i="13"/>
  <c r="E52" i="13"/>
  <c r="F52" i="13"/>
  <c r="H52" i="13"/>
  <c r="E53" i="13"/>
  <c r="F53" i="13"/>
  <c r="H53" i="13"/>
  <c r="E54" i="13"/>
  <c r="F54" i="13"/>
  <c r="H54" i="13"/>
  <c r="E55" i="13"/>
  <c r="F55" i="13"/>
  <c r="H55" i="13"/>
  <c r="E56" i="13"/>
  <c r="F56" i="13"/>
  <c r="H56" i="13"/>
  <c r="E57" i="13"/>
  <c r="F57" i="13"/>
  <c r="H57" i="13"/>
  <c r="E58" i="13"/>
  <c r="F58" i="13"/>
  <c r="H58" i="13"/>
  <c r="E59" i="13"/>
  <c r="F59" i="13"/>
  <c r="H59" i="13"/>
  <c r="E60" i="13"/>
  <c r="F60" i="13"/>
  <c r="H60" i="13"/>
  <c r="E61" i="13"/>
  <c r="F61" i="13"/>
  <c r="H61" i="13"/>
  <c r="E62" i="13"/>
  <c r="F62" i="13"/>
  <c r="H62" i="13"/>
  <c r="E63" i="13"/>
  <c r="F63" i="13"/>
  <c r="H63" i="13"/>
  <c r="E64" i="13"/>
  <c r="F64" i="13"/>
  <c r="H64" i="13"/>
  <c r="E65" i="13"/>
  <c r="F65" i="13"/>
  <c r="H65" i="13"/>
  <c r="E66" i="13"/>
  <c r="F66" i="13"/>
  <c r="H66" i="13"/>
  <c r="E67" i="13"/>
  <c r="F67" i="13"/>
  <c r="G67" i="13"/>
  <c r="H67" i="13"/>
  <c r="E68" i="13"/>
  <c r="F68" i="13"/>
  <c r="H68" i="13"/>
  <c r="E69" i="13"/>
  <c r="F69" i="13"/>
  <c r="H69" i="13"/>
  <c r="E70" i="13"/>
  <c r="F70" i="13"/>
  <c r="H70" i="13"/>
  <c r="E71" i="13"/>
  <c r="F71" i="13"/>
  <c r="H71" i="13"/>
  <c r="E72" i="13"/>
  <c r="F72" i="13"/>
  <c r="H72" i="13"/>
  <c r="E73" i="13"/>
  <c r="F73" i="13"/>
  <c r="H73" i="13"/>
  <c r="E74" i="13"/>
  <c r="F74" i="13"/>
  <c r="H74" i="13"/>
  <c r="E3" i="13"/>
  <c r="F3" i="13"/>
  <c r="H3" i="13"/>
  <c r="K101" i="11"/>
  <c r="J272" i="13" s="1"/>
  <c r="K37" i="11"/>
  <c r="J208" i="13" s="1"/>
  <c r="H12" i="12"/>
  <c r="G279" i="13" s="1"/>
  <c r="H11" i="12"/>
  <c r="K11" i="12" s="1"/>
  <c r="J278" i="13" s="1"/>
  <c r="H10" i="12"/>
  <c r="G277" i="13" s="1"/>
  <c r="H9" i="12"/>
  <c r="G276" i="13" s="1"/>
  <c r="H8" i="12"/>
  <c r="G275" i="13" s="1"/>
  <c r="K79" i="1"/>
  <c r="J74" i="13" s="1"/>
  <c r="K63" i="1"/>
  <c r="J58" i="13" s="1"/>
  <c r="K46" i="4"/>
  <c r="J113" i="13" s="1"/>
  <c r="K38" i="4"/>
  <c r="J105" i="13" s="1"/>
  <c r="K30" i="4"/>
  <c r="J97" i="13" s="1"/>
  <c r="K22" i="4"/>
  <c r="J89" i="13" s="1"/>
  <c r="K14" i="4"/>
  <c r="J81" i="13" s="1"/>
  <c r="K41" i="2"/>
  <c r="J172" i="13" s="1"/>
  <c r="K40" i="2"/>
  <c r="J171" i="13" s="1"/>
  <c r="K33" i="2"/>
  <c r="J164" i="13" s="1"/>
  <c r="K32" i="2"/>
  <c r="J163" i="13" s="1"/>
  <c r="K25" i="2"/>
  <c r="J156" i="13" s="1"/>
  <c r="K24" i="2"/>
  <c r="J155" i="13" s="1"/>
  <c r="K17" i="2"/>
  <c r="J148" i="13" s="1"/>
  <c r="K16" i="2"/>
  <c r="J147" i="13" s="1"/>
  <c r="H103" i="11"/>
  <c r="K103" i="11" s="1"/>
  <c r="J274" i="13" s="1"/>
  <c r="H102" i="11"/>
  <c r="G273" i="13" s="1"/>
  <c r="H101" i="11"/>
  <c r="G272" i="13" s="1"/>
  <c r="H100" i="11"/>
  <c r="K100" i="11" s="1"/>
  <c r="J271" i="13" s="1"/>
  <c r="H99" i="11"/>
  <c r="K99" i="11" s="1"/>
  <c r="J270" i="13" s="1"/>
  <c r="H98" i="11"/>
  <c r="G269" i="13" s="1"/>
  <c r="H97" i="11"/>
  <c r="G268" i="13" s="1"/>
  <c r="H96" i="11"/>
  <c r="K96" i="11" s="1"/>
  <c r="J267" i="13" s="1"/>
  <c r="H95" i="11"/>
  <c r="K95" i="11" s="1"/>
  <c r="J266" i="13" s="1"/>
  <c r="H94" i="11"/>
  <c r="G265" i="13" s="1"/>
  <c r="H93" i="11"/>
  <c r="G264" i="13" s="1"/>
  <c r="H92" i="11"/>
  <c r="K92" i="11" s="1"/>
  <c r="J263" i="13" s="1"/>
  <c r="H91" i="11"/>
  <c r="K91" i="11" s="1"/>
  <c r="J262" i="13" s="1"/>
  <c r="H90" i="11"/>
  <c r="G261" i="13" s="1"/>
  <c r="H89" i="11"/>
  <c r="G260" i="13" s="1"/>
  <c r="H88" i="11"/>
  <c r="K88" i="11" s="1"/>
  <c r="J259" i="13" s="1"/>
  <c r="H87" i="11"/>
  <c r="K87" i="11" s="1"/>
  <c r="J258" i="13" s="1"/>
  <c r="H86" i="11"/>
  <c r="G257" i="13" s="1"/>
  <c r="H85" i="11"/>
  <c r="G256" i="13" s="1"/>
  <c r="H84" i="11"/>
  <c r="K84" i="11" s="1"/>
  <c r="J255" i="13" s="1"/>
  <c r="H83" i="11"/>
  <c r="K83" i="11" s="1"/>
  <c r="J254" i="13" s="1"/>
  <c r="H82" i="11"/>
  <c r="G253" i="13" s="1"/>
  <c r="H81" i="11"/>
  <c r="G252" i="13" s="1"/>
  <c r="H80" i="11"/>
  <c r="K80" i="11" s="1"/>
  <c r="J251" i="13" s="1"/>
  <c r="H79" i="11"/>
  <c r="K79" i="11" s="1"/>
  <c r="J250" i="13" s="1"/>
  <c r="H78" i="11"/>
  <c r="G249" i="13" s="1"/>
  <c r="H77" i="11"/>
  <c r="G248" i="13" s="1"/>
  <c r="H76" i="11"/>
  <c r="K76" i="11" s="1"/>
  <c r="J247" i="13" s="1"/>
  <c r="H75" i="11"/>
  <c r="K75" i="11" s="1"/>
  <c r="J246" i="13" s="1"/>
  <c r="H74" i="11"/>
  <c r="G245" i="13" s="1"/>
  <c r="H73" i="11"/>
  <c r="G244" i="13" s="1"/>
  <c r="H72" i="11"/>
  <c r="K72" i="11" s="1"/>
  <c r="J243" i="13" s="1"/>
  <c r="H71" i="11"/>
  <c r="K71" i="11" s="1"/>
  <c r="J242" i="13" s="1"/>
  <c r="H70" i="11"/>
  <c r="G241" i="13" s="1"/>
  <c r="H69" i="11"/>
  <c r="G240" i="13" s="1"/>
  <c r="H68" i="11"/>
  <c r="K68" i="11" s="1"/>
  <c r="J239" i="13" s="1"/>
  <c r="H67" i="11"/>
  <c r="K67" i="11" s="1"/>
  <c r="J238" i="13" s="1"/>
  <c r="H66" i="11"/>
  <c r="G237" i="13" s="1"/>
  <c r="H65" i="11"/>
  <c r="G236" i="13" s="1"/>
  <c r="H64" i="11"/>
  <c r="K64" i="11" s="1"/>
  <c r="J235" i="13" s="1"/>
  <c r="H63" i="11"/>
  <c r="K63" i="11" s="1"/>
  <c r="J234" i="13" s="1"/>
  <c r="H62" i="11"/>
  <c r="G233" i="13" s="1"/>
  <c r="H61" i="11"/>
  <c r="G232" i="13" s="1"/>
  <c r="H60" i="11"/>
  <c r="K60" i="11" s="1"/>
  <c r="J231" i="13" s="1"/>
  <c r="H59" i="11"/>
  <c r="K59" i="11" s="1"/>
  <c r="J230" i="13" s="1"/>
  <c r="H58" i="11"/>
  <c r="G229" i="13" s="1"/>
  <c r="H57" i="11"/>
  <c r="G228" i="13" s="1"/>
  <c r="H56" i="11"/>
  <c r="K56" i="11" s="1"/>
  <c r="J227" i="13" s="1"/>
  <c r="H55" i="11"/>
  <c r="K55" i="11" s="1"/>
  <c r="J226" i="13" s="1"/>
  <c r="H54" i="11"/>
  <c r="G225" i="13" s="1"/>
  <c r="H53" i="11"/>
  <c r="G224" i="13" s="1"/>
  <c r="H52" i="11"/>
  <c r="K52" i="11" s="1"/>
  <c r="J223" i="13" s="1"/>
  <c r="H51" i="11"/>
  <c r="K51" i="11" s="1"/>
  <c r="J222" i="13" s="1"/>
  <c r="H50" i="11"/>
  <c r="G221" i="13" s="1"/>
  <c r="H49" i="11"/>
  <c r="G220" i="13" s="1"/>
  <c r="H48" i="11"/>
  <c r="K48" i="11" s="1"/>
  <c r="J219" i="13" s="1"/>
  <c r="H47" i="11"/>
  <c r="K47" i="11" s="1"/>
  <c r="J218" i="13" s="1"/>
  <c r="H46" i="11"/>
  <c r="G217" i="13" s="1"/>
  <c r="H45" i="11"/>
  <c r="G216" i="13" s="1"/>
  <c r="H44" i="11"/>
  <c r="K44" i="11" s="1"/>
  <c r="J215" i="13" s="1"/>
  <c r="H43" i="11"/>
  <c r="K43" i="11" s="1"/>
  <c r="J214" i="13" s="1"/>
  <c r="H42" i="11"/>
  <c r="G213" i="13" s="1"/>
  <c r="H41" i="11"/>
  <c r="G212" i="13" s="1"/>
  <c r="H40" i="11"/>
  <c r="K40" i="11" s="1"/>
  <c r="J211" i="13" s="1"/>
  <c r="H39" i="11"/>
  <c r="K39" i="11" s="1"/>
  <c r="J210" i="13" s="1"/>
  <c r="H38" i="11"/>
  <c r="G209" i="13" s="1"/>
  <c r="H37" i="11"/>
  <c r="G208" i="13" s="1"/>
  <c r="H36" i="11"/>
  <c r="K36" i="11" s="1"/>
  <c r="J207" i="13" s="1"/>
  <c r="H35" i="11"/>
  <c r="K35" i="11" s="1"/>
  <c r="J206" i="13" s="1"/>
  <c r="H34" i="11"/>
  <c r="G205" i="13" s="1"/>
  <c r="H33" i="11"/>
  <c r="G204" i="13" s="1"/>
  <c r="H32" i="11"/>
  <c r="K32" i="11" s="1"/>
  <c r="J203" i="13" s="1"/>
  <c r="H31" i="11"/>
  <c r="K31" i="11" s="1"/>
  <c r="J202" i="13" s="1"/>
  <c r="H30" i="11"/>
  <c r="G201" i="13" s="1"/>
  <c r="H29" i="11"/>
  <c r="G200" i="13" s="1"/>
  <c r="H28" i="11"/>
  <c r="K28" i="11" s="1"/>
  <c r="J199" i="13" s="1"/>
  <c r="H27" i="11"/>
  <c r="K27" i="11" s="1"/>
  <c r="J198" i="13" s="1"/>
  <c r="H26" i="11"/>
  <c r="G197" i="13" s="1"/>
  <c r="H25" i="11"/>
  <c r="G196" i="13" s="1"/>
  <c r="H24" i="11"/>
  <c r="K24" i="11" s="1"/>
  <c r="J195" i="13" s="1"/>
  <c r="H23" i="11"/>
  <c r="K23" i="11" s="1"/>
  <c r="J194" i="13" s="1"/>
  <c r="H22" i="11"/>
  <c r="G193" i="13" s="1"/>
  <c r="H21" i="11"/>
  <c r="G192" i="13" s="1"/>
  <c r="H20" i="11"/>
  <c r="K20" i="11" s="1"/>
  <c r="J191" i="13" s="1"/>
  <c r="H19" i="11"/>
  <c r="K19" i="11" s="1"/>
  <c r="H18" i="11"/>
  <c r="K18" i="11" s="1"/>
  <c r="J189" i="13" s="1"/>
  <c r="H17" i="11"/>
  <c r="K17" i="11" s="1"/>
  <c r="H16" i="11"/>
  <c r="K16" i="11" s="1"/>
  <c r="J187" i="13" s="1"/>
  <c r="H15" i="11"/>
  <c r="K15" i="11" s="1"/>
  <c r="H14" i="11"/>
  <c r="K14" i="11" s="1"/>
  <c r="J185" i="13" s="1"/>
  <c r="H13" i="11"/>
  <c r="K13" i="11" s="1"/>
  <c r="H12" i="11"/>
  <c r="K12" i="11" s="1"/>
  <c r="J183" i="13" s="1"/>
  <c r="H11" i="11"/>
  <c r="K11" i="11" s="1"/>
  <c r="H10" i="11"/>
  <c r="K10" i="11" s="1"/>
  <c r="J181" i="13" s="1"/>
  <c r="H9" i="11"/>
  <c r="K9" i="11" s="1"/>
  <c r="K47" i="2"/>
  <c r="J178" i="13" s="1"/>
  <c r="G177" i="13"/>
  <c r="K45" i="2"/>
  <c r="J176" i="13" s="1"/>
  <c r="K44" i="2"/>
  <c r="J175" i="13" s="1"/>
  <c r="K43" i="2"/>
  <c r="J174" i="13" s="1"/>
  <c r="G173" i="13"/>
  <c r="G172" i="13"/>
  <c r="G171" i="13"/>
  <c r="K39" i="2"/>
  <c r="J170" i="13" s="1"/>
  <c r="G169" i="13"/>
  <c r="K37" i="2"/>
  <c r="J168" i="13" s="1"/>
  <c r="K36" i="2"/>
  <c r="J167" i="13" s="1"/>
  <c r="K35" i="2"/>
  <c r="J166" i="13" s="1"/>
  <c r="G165" i="13"/>
  <c r="G164" i="13"/>
  <c r="G163" i="13"/>
  <c r="K31" i="2"/>
  <c r="J162" i="13" s="1"/>
  <c r="G161" i="13"/>
  <c r="K29" i="2"/>
  <c r="J160" i="13" s="1"/>
  <c r="K28" i="2"/>
  <c r="J159" i="13" s="1"/>
  <c r="K27" i="2"/>
  <c r="J158" i="13" s="1"/>
  <c r="G157" i="13"/>
  <c r="G156" i="13"/>
  <c r="G155" i="13"/>
  <c r="K23" i="2"/>
  <c r="J154" i="13" s="1"/>
  <c r="G153" i="13"/>
  <c r="K21" i="2"/>
  <c r="J152" i="13" s="1"/>
  <c r="K20" i="2"/>
  <c r="J151" i="13" s="1"/>
  <c r="K19" i="2"/>
  <c r="J150" i="13" s="1"/>
  <c r="G149" i="13"/>
  <c r="G148" i="13"/>
  <c r="G147" i="13"/>
  <c r="K15" i="2"/>
  <c r="J146" i="13" s="1"/>
  <c r="G145" i="13"/>
  <c r="K13" i="2"/>
  <c r="J144" i="13" s="1"/>
  <c r="K12" i="2"/>
  <c r="J143" i="13" s="1"/>
  <c r="K11" i="2"/>
  <c r="J142" i="13" s="1"/>
  <c r="K10" i="2"/>
  <c r="J141" i="13" s="1"/>
  <c r="H31" i="5"/>
  <c r="G138" i="13" s="1"/>
  <c r="H30" i="5"/>
  <c r="H29" i="5"/>
  <c r="G136" i="13" s="1"/>
  <c r="H28" i="5"/>
  <c r="K28" i="5" s="1"/>
  <c r="J135" i="13" s="1"/>
  <c r="H27" i="5"/>
  <c r="K27" i="5" s="1"/>
  <c r="J134" i="13" s="1"/>
  <c r="H26" i="5"/>
  <c r="K26" i="5" s="1"/>
  <c r="J133" i="13" s="1"/>
  <c r="H25" i="5"/>
  <c r="G132" i="13" s="1"/>
  <c r="H24" i="5"/>
  <c r="G131" i="13" s="1"/>
  <c r="H23" i="5"/>
  <c r="G130" i="13" s="1"/>
  <c r="H22" i="5"/>
  <c r="G129" i="13" s="1"/>
  <c r="H21" i="5"/>
  <c r="G128" i="13" s="1"/>
  <c r="H20" i="5"/>
  <c r="K20" i="5" s="1"/>
  <c r="J127" i="13" s="1"/>
  <c r="H19" i="5"/>
  <c r="K19" i="5" s="1"/>
  <c r="J126" i="13" s="1"/>
  <c r="H18" i="5"/>
  <c r="K18" i="5" s="1"/>
  <c r="J125" i="13" s="1"/>
  <c r="H17" i="5"/>
  <c r="G124" i="13" s="1"/>
  <c r="H16" i="5"/>
  <c r="G123" i="13" s="1"/>
  <c r="H15" i="5"/>
  <c r="G122" i="13" s="1"/>
  <c r="H14" i="5"/>
  <c r="G121" i="13" s="1"/>
  <c r="H13" i="5"/>
  <c r="G120" i="13" s="1"/>
  <c r="H12" i="5"/>
  <c r="K12" i="5" s="1"/>
  <c r="J119" i="13" s="1"/>
  <c r="H11" i="5"/>
  <c r="K11" i="5" s="1"/>
  <c r="J118" i="13" s="1"/>
  <c r="H10" i="5"/>
  <c r="K10" i="5" s="1"/>
  <c r="J117" i="13" s="1"/>
  <c r="H9" i="5"/>
  <c r="G116" i="13" s="1"/>
  <c r="H47" i="4"/>
  <c r="G114" i="13" s="1"/>
  <c r="H46" i="4"/>
  <c r="G113" i="13" s="1"/>
  <c r="H45" i="4"/>
  <c r="K45" i="4" s="1"/>
  <c r="J112" i="13" s="1"/>
  <c r="H44" i="4"/>
  <c r="G111" i="13" s="1"/>
  <c r="H43" i="4"/>
  <c r="K43" i="4" s="1"/>
  <c r="J110" i="13" s="1"/>
  <c r="H42" i="4"/>
  <c r="K42" i="4" s="1"/>
  <c r="J109" i="13" s="1"/>
  <c r="H41" i="4"/>
  <c r="K41" i="4" s="1"/>
  <c r="J108" i="13" s="1"/>
  <c r="H40" i="4"/>
  <c r="C42" i="4" s="1"/>
  <c r="H39" i="4"/>
  <c r="G106" i="13" s="1"/>
  <c r="H38" i="4"/>
  <c r="G105" i="13" s="1"/>
  <c r="H37" i="4"/>
  <c r="K37" i="4" s="1"/>
  <c r="J104" i="13" s="1"/>
  <c r="H36" i="4"/>
  <c r="G103" i="13" s="1"/>
  <c r="H35" i="4"/>
  <c r="K35" i="4" s="1"/>
  <c r="J102" i="13" s="1"/>
  <c r="H34" i="4"/>
  <c r="K34" i="4" s="1"/>
  <c r="J101" i="13" s="1"/>
  <c r="H33" i="4"/>
  <c r="K33" i="4" s="1"/>
  <c r="J100" i="13" s="1"/>
  <c r="H32" i="4"/>
  <c r="G99" i="13" s="1"/>
  <c r="H31" i="4"/>
  <c r="G98" i="13" s="1"/>
  <c r="H30" i="4"/>
  <c r="G97" i="13" s="1"/>
  <c r="H29" i="4"/>
  <c r="K29" i="4" s="1"/>
  <c r="J96" i="13" s="1"/>
  <c r="H28" i="4"/>
  <c r="G95" i="13" s="1"/>
  <c r="H27" i="4"/>
  <c r="K27" i="4" s="1"/>
  <c r="J94" i="13" s="1"/>
  <c r="H26" i="4"/>
  <c r="K26" i="4" s="1"/>
  <c r="J93" i="13" s="1"/>
  <c r="H25" i="4"/>
  <c r="K25" i="4" s="1"/>
  <c r="J92" i="13" s="1"/>
  <c r="H24" i="4"/>
  <c r="K24" i="4" s="1"/>
  <c r="J91" i="13" s="1"/>
  <c r="H23" i="4"/>
  <c r="G90" i="13" s="1"/>
  <c r="H22" i="4"/>
  <c r="G89" i="13" s="1"/>
  <c r="H21" i="4"/>
  <c r="K21" i="4" s="1"/>
  <c r="J88" i="13" s="1"/>
  <c r="H20" i="4"/>
  <c r="G87" i="13" s="1"/>
  <c r="H19" i="4"/>
  <c r="K19" i="4" s="1"/>
  <c r="J86" i="13" s="1"/>
  <c r="H18" i="4"/>
  <c r="K18" i="4" s="1"/>
  <c r="J85" i="13" s="1"/>
  <c r="H17" i="4"/>
  <c r="K17" i="4" s="1"/>
  <c r="J84" i="13" s="1"/>
  <c r="H16" i="4"/>
  <c r="K16" i="4" s="1"/>
  <c r="J83" i="13" s="1"/>
  <c r="H15" i="4"/>
  <c r="G82" i="13" s="1"/>
  <c r="H14" i="4"/>
  <c r="G81" i="13" s="1"/>
  <c r="H13" i="4"/>
  <c r="K13" i="4" s="1"/>
  <c r="J80" i="13" s="1"/>
  <c r="H12" i="4"/>
  <c r="G21" i="3" s="1"/>
  <c r="H11" i="4"/>
  <c r="K11" i="4" s="1"/>
  <c r="J78" i="13" s="1"/>
  <c r="H10" i="4"/>
  <c r="K10" i="4" s="1"/>
  <c r="J77" i="13" s="1"/>
  <c r="H9" i="4"/>
  <c r="K9" i="4" s="1"/>
  <c r="J76" i="13" s="1"/>
  <c r="H79" i="1"/>
  <c r="G74" i="13" s="1"/>
  <c r="H78" i="1"/>
  <c r="K78" i="1" s="1"/>
  <c r="J73" i="13" s="1"/>
  <c r="H77" i="1"/>
  <c r="K77" i="1" s="1"/>
  <c r="J72" i="13" s="1"/>
  <c r="H76" i="1"/>
  <c r="K76" i="1" s="1"/>
  <c r="J71" i="13" s="1"/>
  <c r="H75" i="1"/>
  <c r="G70" i="13" s="1"/>
  <c r="H74" i="1"/>
  <c r="K74" i="1" s="1"/>
  <c r="J69" i="13" s="1"/>
  <c r="H73" i="1"/>
  <c r="G68" i="13" s="1"/>
  <c r="H72" i="1"/>
  <c r="K72" i="1" s="1"/>
  <c r="J67" i="13" s="1"/>
  <c r="H71" i="1"/>
  <c r="G66" i="13" s="1"/>
  <c r="H70" i="1"/>
  <c r="K70" i="1" s="1"/>
  <c r="J65" i="13" s="1"/>
  <c r="H69" i="1"/>
  <c r="K69" i="1" s="1"/>
  <c r="J64" i="13" s="1"/>
  <c r="H68" i="1"/>
  <c r="K68" i="1" s="1"/>
  <c r="J63" i="13" s="1"/>
  <c r="H67" i="1"/>
  <c r="G62" i="13" s="1"/>
  <c r="H66" i="1"/>
  <c r="K66" i="1" s="1"/>
  <c r="J61" i="13" s="1"/>
  <c r="H65" i="1"/>
  <c r="G60" i="13" s="1"/>
  <c r="H64" i="1"/>
  <c r="K64" i="1" s="1"/>
  <c r="J59" i="13" s="1"/>
  <c r="H63" i="1"/>
  <c r="G58" i="13" s="1"/>
  <c r="H62" i="1"/>
  <c r="K62" i="1" s="1"/>
  <c r="J57" i="13" s="1"/>
  <c r="H61" i="1"/>
  <c r="K61" i="1" s="1"/>
  <c r="J56" i="13" s="1"/>
  <c r="H60" i="1"/>
  <c r="K60" i="1" s="1"/>
  <c r="J55" i="13" s="1"/>
  <c r="H59" i="1"/>
  <c r="G54" i="13" s="1"/>
  <c r="H58" i="1"/>
  <c r="K58" i="1" s="1"/>
  <c r="J53" i="13" s="1"/>
  <c r="H57" i="1"/>
  <c r="G52" i="13" s="1"/>
  <c r="H56" i="1"/>
  <c r="K56" i="1" s="1"/>
  <c r="J51" i="13" s="1"/>
  <c r="H55" i="1"/>
  <c r="G50" i="13" s="1"/>
  <c r="H54" i="1"/>
  <c r="K54" i="1" s="1"/>
  <c r="J49" i="13" s="1"/>
  <c r="H53" i="1"/>
  <c r="K53" i="1" s="1"/>
  <c r="J48" i="13" s="1"/>
  <c r="H52" i="1"/>
  <c r="K52" i="1" s="1"/>
  <c r="J47" i="13" s="1"/>
  <c r="H51" i="1"/>
  <c r="G46" i="13" s="1"/>
  <c r="H50" i="1"/>
  <c r="K50" i="1" s="1"/>
  <c r="J45" i="13" s="1"/>
  <c r="H49" i="1"/>
  <c r="G44" i="13" s="1"/>
  <c r="H48" i="1"/>
  <c r="K48" i="1" s="1"/>
  <c r="J43" i="13" s="1"/>
  <c r="H47" i="1"/>
  <c r="G42" i="13" s="1"/>
  <c r="H46" i="1"/>
  <c r="K46" i="1" s="1"/>
  <c r="J41" i="13" s="1"/>
  <c r="H45" i="1"/>
  <c r="K45" i="1" s="1"/>
  <c r="J40" i="13" s="1"/>
  <c r="H44" i="1"/>
  <c r="K44" i="1" s="1"/>
  <c r="J39" i="13" s="1"/>
  <c r="H43" i="1"/>
  <c r="G38" i="13" s="1"/>
  <c r="H42" i="1"/>
  <c r="K42" i="1" s="1"/>
  <c r="J37" i="13" s="1"/>
  <c r="H41" i="1"/>
  <c r="G36" i="13" s="1"/>
  <c r="H40" i="1"/>
  <c r="K40" i="1" s="1"/>
  <c r="J35" i="13" s="1"/>
  <c r="H39" i="1"/>
  <c r="G34" i="13" s="1"/>
  <c r="H38" i="1"/>
  <c r="K38" i="1" s="1"/>
  <c r="J33" i="13" s="1"/>
  <c r="H37" i="1"/>
  <c r="K37" i="1" s="1"/>
  <c r="J32" i="13" s="1"/>
  <c r="H36" i="1"/>
  <c r="G31" i="13" s="1"/>
  <c r="H35" i="1"/>
  <c r="G30" i="13" s="1"/>
  <c r="H34" i="1"/>
  <c r="K34" i="1" s="1"/>
  <c r="J29" i="13" s="1"/>
  <c r="H33" i="1"/>
  <c r="G28" i="13" s="1"/>
  <c r="H32" i="1"/>
  <c r="K32" i="1" s="1"/>
  <c r="J27" i="13" s="1"/>
  <c r="H31" i="1"/>
  <c r="G26" i="13" s="1"/>
  <c r="H30" i="1"/>
  <c r="K30" i="1" s="1"/>
  <c r="J25" i="13" s="1"/>
  <c r="H29" i="1"/>
  <c r="K29" i="1" s="1"/>
  <c r="J24" i="13" s="1"/>
  <c r="H28" i="1"/>
  <c r="G23" i="13" s="1"/>
  <c r="H27" i="1"/>
  <c r="G22" i="13" s="1"/>
  <c r="H26" i="1"/>
  <c r="K26" i="1" s="1"/>
  <c r="J21" i="13" s="1"/>
  <c r="H25" i="1"/>
  <c r="G20" i="13" s="1"/>
  <c r="H24" i="1"/>
  <c r="K24" i="1" s="1"/>
  <c r="J19" i="13" s="1"/>
  <c r="H23" i="1"/>
  <c r="G18" i="13" s="1"/>
  <c r="H22" i="1"/>
  <c r="K22" i="1" s="1"/>
  <c r="J17" i="13" s="1"/>
  <c r="H21" i="1"/>
  <c r="K21" i="1" s="1"/>
  <c r="J16" i="13" s="1"/>
  <c r="H20" i="1"/>
  <c r="K20" i="1" s="1"/>
  <c r="J15" i="13" s="1"/>
  <c r="H19" i="1"/>
  <c r="G14" i="13" s="1"/>
  <c r="H18" i="1"/>
  <c r="K18" i="1" s="1"/>
  <c r="J13" i="13" s="1"/>
  <c r="H17" i="1"/>
  <c r="K17" i="1" s="1"/>
  <c r="J12" i="13" s="1"/>
  <c r="H16" i="1"/>
  <c r="G11" i="13" s="1"/>
  <c r="H15" i="1"/>
  <c r="G10" i="13" s="1"/>
  <c r="H14" i="1"/>
  <c r="K14" i="1" s="1"/>
  <c r="J9" i="13" s="1"/>
  <c r="H12" i="1"/>
  <c r="G7" i="13" s="1"/>
  <c r="H11" i="1"/>
  <c r="G6" i="13" s="1"/>
  <c r="G5" i="13"/>
  <c r="H9" i="1"/>
  <c r="K9" i="1" s="1"/>
  <c r="J4" i="13" s="1"/>
  <c r="H13" i="1"/>
  <c r="K13" i="1" s="1"/>
  <c r="J8" i="13" s="1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F41" i="3"/>
  <c r="E41" i="3"/>
  <c r="G40" i="3"/>
  <c r="F40" i="3"/>
  <c r="E40" i="3"/>
  <c r="F39" i="3"/>
  <c r="E39" i="3"/>
  <c r="F38" i="3"/>
  <c r="E38" i="3"/>
  <c r="G37" i="3"/>
  <c r="F37" i="3"/>
  <c r="E37" i="3"/>
  <c r="G36" i="3"/>
  <c r="F36" i="3"/>
  <c r="E36" i="3"/>
  <c r="F35" i="3"/>
  <c r="E35" i="3"/>
  <c r="F34" i="3"/>
  <c r="E34" i="3"/>
  <c r="G33" i="3"/>
  <c r="F33" i="3"/>
  <c r="E33" i="3"/>
  <c r="G32" i="3"/>
  <c r="F32" i="3"/>
  <c r="E32" i="3"/>
  <c r="F31" i="3"/>
  <c r="E31" i="3"/>
  <c r="I30" i="3"/>
  <c r="H30" i="3"/>
  <c r="F30" i="3"/>
  <c r="E30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I8" i="3"/>
  <c r="H8" i="3"/>
  <c r="E8" i="3"/>
  <c r="F8" i="3"/>
  <c r="I29" i="3"/>
  <c r="H29" i="3"/>
  <c r="I28" i="3"/>
  <c r="H28" i="3"/>
  <c r="I27" i="3"/>
  <c r="H27" i="3"/>
  <c r="I26" i="3"/>
  <c r="H26" i="3"/>
  <c r="F29" i="3"/>
  <c r="E29" i="3"/>
  <c r="F28" i="3"/>
  <c r="E28" i="3"/>
  <c r="F27" i="3"/>
  <c r="E27" i="3"/>
  <c r="F26" i="3"/>
  <c r="E26" i="3"/>
  <c r="I24" i="3"/>
  <c r="H24" i="3"/>
  <c r="I23" i="3"/>
  <c r="H23" i="3"/>
  <c r="F24" i="3"/>
  <c r="E24" i="3"/>
  <c r="F23" i="3"/>
  <c r="E23" i="3"/>
  <c r="I21" i="3"/>
  <c r="H21" i="3"/>
  <c r="I20" i="3"/>
  <c r="H20" i="3"/>
  <c r="I19" i="3"/>
  <c r="H19" i="3"/>
  <c r="I18" i="3"/>
  <c r="H18" i="3"/>
  <c r="F21" i="3"/>
  <c r="E21" i="3"/>
  <c r="F20" i="3"/>
  <c r="E20" i="3"/>
  <c r="F19" i="3"/>
  <c r="E19" i="3"/>
  <c r="F18" i="3"/>
  <c r="E18" i="3"/>
  <c r="I46" i="3"/>
  <c r="H46" i="3"/>
  <c r="I45" i="3"/>
  <c r="H45" i="3"/>
  <c r="I44" i="3"/>
  <c r="H44" i="3"/>
  <c r="I43" i="3"/>
  <c r="H43" i="3"/>
  <c r="I25" i="3"/>
  <c r="H25" i="3"/>
  <c r="I22" i="3"/>
  <c r="H22" i="3"/>
  <c r="I17" i="3"/>
  <c r="H17" i="3"/>
  <c r="E103" i="11"/>
  <c r="D274" i="13" s="1"/>
  <c r="E102" i="11"/>
  <c r="E101" i="11"/>
  <c r="E100" i="11"/>
  <c r="E99" i="11"/>
  <c r="D270" i="13" s="1"/>
  <c r="E98" i="11"/>
  <c r="E97" i="11"/>
  <c r="D268" i="13" s="1"/>
  <c r="E96" i="11"/>
  <c r="E95" i="11"/>
  <c r="D266" i="13" s="1"/>
  <c r="E94" i="11"/>
  <c r="E93" i="11"/>
  <c r="E92" i="11"/>
  <c r="D263" i="13" s="1"/>
  <c r="E91" i="11"/>
  <c r="E90" i="11"/>
  <c r="E89" i="11"/>
  <c r="E88" i="11"/>
  <c r="D259" i="13" s="1"/>
  <c r="E87" i="11"/>
  <c r="D258" i="13" s="1"/>
  <c r="E86" i="11"/>
  <c r="E85" i="11"/>
  <c r="E84" i="11"/>
  <c r="D255" i="13" s="1"/>
  <c r="E83" i="11"/>
  <c r="D254" i="13" s="1"/>
  <c r="E82" i="11"/>
  <c r="E81" i="11"/>
  <c r="D252" i="13" s="1"/>
  <c r="E80" i="11"/>
  <c r="D251" i="13" s="1"/>
  <c r="E79" i="11"/>
  <c r="D250" i="13" s="1"/>
  <c r="E78" i="11"/>
  <c r="E77" i="11"/>
  <c r="E76" i="11"/>
  <c r="D247" i="13" s="1"/>
  <c r="E75" i="11"/>
  <c r="D246" i="13" s="1"/>
  <c r="E74" i="11"/>
  <c r="E73" i="11"/>
  <c r="D244" i="13" s="1"/>
  <c r="E72" i="11"/>
  <c r="D243" i="13" s="1"/>
  <c r="E71" i="11"/>
  <c r="D242" i="13" s="1"/>
  <c r="E70" i="11"/>
  <c r="E69" i="11"/>
  <c r="E68" i="11"/>
  <c r="D239" i="13" s="1"/>
  <c r="E67" i="11"/>
  <c r="D238" i="13" s="1"/>
  <c r="E66" i="11"/>
  <c r="E65" i="11"/>
  <c r="D236" i="13" s="1"/>
  <c r="E64" i="11"/>
  <c r="D235" i="13" s="1"/>
  <c r="E63" i="11"/>
  <c r="D234" i="13" s="1"/>
  <c r="E62" i="11"/>
  <c r="E61" i="11"/>
  <c r="E60" i="11"/>
  <c r="D231" i="13" s="1"/>
  <c r="E59" i="11"/>
  <c r="D230" i="13" s="1"/>
  <c r="E58" i="11"/>
  <c r="E57" i="11"/>
  <c r="D228" i="13" s="1"/>
  <c r="E56" i="11"/>
  <c r="D227" i="13" s="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47" i="2"/>
  <c r="E46" i="2"/>
  <c r="E45" i="2"/>
  <c r="D176" i="13" s="1"/>
  <c r="E44" i="2"/>
  <c r="D175" i="13" s="1"/>
  <c r="E43" i="2"/>
  <c r="D174" i="13" s="1"/>
  <c r="E42" i="2"/>
  <c r="E41" i="2"/>
  <c r="D172" i="13" s="1"/>
  <c r="E40" i="2"/>
  <c r="E39" i="2"/>
  <c r="D170" i="13" s="1"/>
  <c r="E38" i="2"/>
  <c r="E37" i="2"/>
  <c r="D168" i="13" s="1"/>
  <c r="E36" i="2"/>
  <c r="D167" i="13" s="1"/>
  <c r="E35" i="2"/>
  <c r="D166" i="13" s="1"/>
  <c r="E34" i="2"/>
  <c r="E33" i="2"/>
  <c r="D164" i="13" s="1"/>
  <c r="E32" i="2"/>
  <c r="E31" i="2"/>
  <c r="E30" i="2"/>
  <c r="E29" i="2"/>
  <c r="D160" i="13" s="1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31" i="5"/>
  <c r="D138" i="13" s="1"/>
  <c r="E30" i="5"/>
  <c r="D137" i="13" s="1"/>
  <c r="E29" i="5"/>
  <c r="E28" i="5"/>
  <c r="D135" i="13" s="1"/>
  <c r="E27" i="5"/>
  <c r="D134" i="13" s="1"/>
  <c r="E26" i="5"/>
  <c r="E25" i="5"/>
  <c r="E24" i="5"/>
  <c r="E23" i="5"/>
  <c r="D130" i="13" s="1"/>
  <c r="E22" i="5"/>
  <c r="D129" i="13" s="1"/>
  <c r="E21" i="5"/>
  <c r="E20" i="5"/>
  <c r="D127" i="13" s="1"/>
  <c r="E19" i="5"/>
  <c r="E18" i="5"/>
  <c r="E17" i="5"/>
  <c r="E16" i="5"/>
  <c r="E15" i="5"/>
  <c r="E14" i="5"/>
  <c r="E13" i="5"/>
  <c r="E12" i="5"/>
  <c r="E11" i="5"/>
  <c r="E10" i="5"/>
  <c r="E9" i="5"/>
  <c r="E8" i="5"/>
  <c r="E47" i="4"/>
  <c r="E46" i="4"/>
  <c r="E45" i="4"/>
  <c r="E44" i="4"/>
  <c r="D111" i="13" s="1"/>
  <c r="E43" i="4"/>
  <c r="D110" i="13" s="1"/>
  <c r="E42" i="4"/>
  <c r="E41" i="4"/>
  <c r="D108" i="13" s="1"/>
  <c r="E40" i="4"/>
  <c r="E39" i="4"/>
  <c r="D106" i="13" s="1"/>
  <c r="E38" i="4"/>
  <c r="E37" i="4"/>
  <c r="D104" i="13" s="1"/>
  <c r="E36" i="4"/>
  <c r="E35" i="4"/>
  <c r="D102" i="13" s="1"/>
  <c r="E34" i="4"/>
  <c r="D101" i="13" s="1"/>
  <c r="E33" i="4"/>
  <c r="D100" i="13" s="1"/>
  <c r="E32" i="4"/>
  <c r="E31" i="4"/>
  <c r="E30" i="4"/>
  <c r="E29" i="4"/>
  <c r="D96" i="13" s="1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B274" i="13"/>
  <c r="N274" i="13" s="1"/>
  <c r="A274" i="13"/>
  <c r="B273" i="13"/>
  <c r="N273" i="13" s="1"/>
  <c r="A273" i="13"/>
  <c r="B272" i="13"/>
  <c r="N272" i="13" s="1"/>
  <c r="A272" i="13"/>
  <c r="B271" i="13"/>
  <c r="N271" i="13" s="1"/>
  <c r="A271" i="13"/>
  <c r="B270" i="13"/>
  <c r="N270" i="13" s="1"/>
  <c r="A270" i="13"/>
  <c r="B269" i="13"/>
  <c r="N269" i="13" s="1"/>
  <c r="A269" i="13"/>
  <c r="B268" i="13"/>
  <c r="N268" i="13" s="1"/>
  <c r="A268" i="13"/>
  <c r="B267" i="13"/>
  <c r="N267" i="13" s="1"/>
  <c r="A267" i="13"/>
  <c r="B266" i="13"/>
  <c r="N266" i="13" s="1"/>
  <c r="A266" i="13"/>
  <c r="B265" i="13"/>
  <c r="N265" i="13" s="1"/>
  <c r="A265" i="13"/>
  <c r="B264" i="13"/>
  <c r="N264" i="13" s="1"/>
  <c r="A264" i="13"/>
  <c r="B263" i="13"/>
  <c r="N263" i="13" s="1"/>
  <c r="A263" i="13"/>
  <c r="B262" i="13"/>
  <c r="N262" i="13" s="1"/>
  <c r="A262" i="13"/>
  <c r="B261" i="13"/>
  <c r="N261" i="13" s="1"/>
  <c r="A261" i="13"/>
  <c r="B260" i="13"/>
  <c r="N260" i="13" s="1"/>
  <c r="A260" i="13"/>
  <c r="B259" i="13"/>
  <c r="N259" i="13" s="1"/>
  <c r="A259" i="13"/>
  <c r="B258" i="13"/>
  <c r="N258" i="13" s="1"/>
  <c r="A258" i="13"/>
  <c r="B257" i="13"/>
  <c r="N257" i="13" s="1"/>
  <c r="A257" i="13"/>
  <c r="B256" i="13"/>
  <c r="N256" i="13" s="1"/>
  <c r="A256" i="13"/>
  <c r="B255" i="13"/>
  <c r="N255" i="13" s="1"/>
  <c r="A255" i="13"/>
  <c r="B254" i="13"/>
  <c r="N254" i="13" s="1"/>
  <c r="A254" i="13"/>
  <c r="B253" i="13"/>
  <c r="N253" i="13" s="1"/>
  <c r="A253" i="13"/>
  <c r="B252" i="13"/>
  <c r="N252" i="13" s="1"/>
  <c r="A252" i="13"/>
  <c r="B251" i="13"/>
  <c r="N251" i="13" s="1"/>
  <c r="A251" i="13"/>
  <c r="B250" i="13"/>
  <c r="N250" i="13" s="1"/>
  <c r="A250" i="13"/>
  <c r="B249" i="13"/>
  <c r="N249" i="13" s="1"/>
  <c r="A249" i="13"/>
  <c r="B248" i="13"/>
  <c r="N248" i="13" s="1"/>
  <c r="A248" i="13"/>
  <c r="B247" i="13"/>
  <c r="N247" i="13" s="1"/>
  <c r="A247" i="13"/>
  <c r="B246" i="13"/>
  <c r="N246" i="13" s="1"/>
  <c r="A246" i="13"/>
  <c r="B245" i="13"/>
  <c r="Q245" i="13" s="1"/>
  <c r="A245" i="13"/>
  <c r="B244" i="13"/>
  <c r="M244" i="13" s="1"/>
  <c r="A244" i="13"/>
  <c r="B243" i="13"/>
  <c r="Q243" i="13" s="1"/>
  <c r="A243" i="13"/>
  <c r="B242" i="13"/>
  <c r="M242" i="13" s="1"/>
  <c r="A242" i="13"/>
  <c r="B241" i="13"/>
  <c r="Q241" i="13" s="1"/>
  <c r="A241" i="13"/>
  <c r="B240" i="13"/>
  <c r="M240" i="13" s="1"/>
  <c r="A240" i="13"/>
  <c r="B239" i="13"/>
  <c r="Q239" i="13" s="1"/>
  <c r="A239" i="13"/>
  <c r="B238" i="13"/>
  <c r="M238" i="13" s="1"/>
  <c r="A238" i="13"/>
  <c r="B237" i="13"/>
  <c r="Q237" i="13" s="1"/>
  <c r="A237" i="13"/>
  <c r="B236" i="13"/>
  <c r="M236" i="13" s="1"/>
  <c r="A236" i="13"/>
  <c r="B235" i="13"/>
  <c r="Q235" i="13" s="1"/>
  <c r="A235" i="13"/>
  <c r="B234" i="13"/>
  <c r="M234" i="13" s="1"/>
  <c r="A234" i="13"/>
  <c r="B233" i="13"/>
  <c r="Q233" i="13" s="1"/>
  <c r="A233" i="13"/>
  <c r="B232" i="13"/>
  <c r="M232" i="13" s="1"/>
  <c r="A232" i="13"/>
  <c r="B231" i="13"/>
  <c r="Q231" i="13" s="1"/>
  <c r="A231" i="13"/>
  <c r="B230" i="13"/>
  <c r="M230" i="13" s="1"/>
  <c r="A230" i="13"/>
  <c r="B229" i="13"/>
  <c r="Q229" i="13" s="1"/>
  <c r="A229" i="13"/>
  <c r="B228" i="13"/>
  <c r="M228" i="13" s="1"/>
  <c r="A228" i="13"/>
  <c r="B227" i="13"/>
  <c r="Q227" i="13" s="1"/>
  <c r="A227" i="13"/>
  <c r="C274" i="13"/>
  <c r="D273" i="13"/>
  <c r="C273" i="13"/>
  <c r="D272" i="13"/>
  <c r="C272" i="13"/>
  <c r="D271" i="13"/>
  <c r="C271" i="13"/>
  <c r="C270" i="13"/>
  <c r="D269" i="13"/>
  <c r="C269" i="13"/>
  <c r="C268" i="13"/>
  <c r="D267" i="13"/>
  <c r="C267" i="13"/>
  <c r="C266" i="13"/>
  <c r="D265" i="13"/>
  <c r="C265" i="13"/>
  <c r="D264" i="13"/>
  <c r="C264" i="13"/>
  <c r="C263" i="13"/>
  <c r="D262" i="13"/>
  <c r="C262" i="13"/>
  <c r="D261" i="13"/>
  <c r="C261" i="13"/>
  <c r="D260" i="13"/>
  <c r="C260" i="13"/>
  <c r="C259" i="13"/>
  <c r="C258" i="13"/>
  <c r="D257" i="13"/>
  <c r="C257" i="13"/>
  <c r="D256" i="13"/>
  <c r="C256" i="13"/>
  <c r="C255" i="13"/>
  <c r="C254" i="13"/>
  <c r="D253" i="13"/>
  <c r="C253" i="13"/>
  <c r="C252" i="13"/>
  <c r="C251" i="13"/>
  <c r="C250" i="13"/>
  <c r="D249" i="13"/>
  <c r="C249" i="13"/>
  <c r="D248" i="13"/>
  <c r="C248" i="13"/>
  <c r="C247" i="13"/>
  <c r="C246" i="13"/>
  <c r="D245" i="13"/>
  <c r="C245" i="13"/>
  <c r="C244" i="13"/>
  <c r="C243" i="13"/>
  <c r="C242" i="13"/>
  <c r="D241" i="13"/>
  <c r="C241" i="13"/>
  <c r="D240" i="13"/>
  <c r="C240" i="13"/>
  <c r="C239" i="13"/>
  <c r="C238" i="13"/>
  <c r="D237" i="13"/>
  <c r="C237" i="13"/>
  <c r="C236" i="13"/>
  <c r="C235" i="13"/>
  <c r="C234" i="13"/>
  <c r="D233" i="13"/>
  <c r="C233" i="13"/>
  <c r="D232" i="13"/>
  <c r="C232" i="13"/>
  <c r="C231" i="13"/>
  <c r="C230" i="13"/>
  <c r="D229" i="13"/>
  <c r="C229" i="13"/>
  <c r="C228" i="13"/>
  <c r="C227" i="13"/>
  <c r="B178" i="13"/>
  <c r="U178" i="13" s="1"/>
  <c r="A178" i="13"/>
  <c r="B177" i="13"/>
  <c r="T177" i="13" s="1"/>
  <c r="A177" i="13"/>
  <c r="B176" i="13"/>
  <c r="U176" i="13" s="1"/>
  <c r="A176" i="13"/>
  <c r="B175" i="13"/>
  <c r="S175" i="13" s="1"/>
  <c r="A175" i="13"/>
  <c r="B174" i="13"/>
  <c r="U174" i="13" s="1"/>
  <c r="A174" i="13"/>
  <c r="B173" i="13"/>
  <c r="U173" i="13" s="1"/>
  <c r="A173" i="13"/>
  <c r="B172" i="13"/>
  <c r="S172" i="13" s="1"/>
  <c r="A172" i="13"/>
  <c r="B171" i="13"/>
  <c r="U171" i="13" s="1"/>
  <c r="A171" i="13"/>
  <c r="B170" i="13"/>
  <c r="T170" i="13" s="1"/>
  <c r="A170" i="13"/>
  <c r="B169" i="13"/>
  <c r="T169" i="13" s="1"/>
  <c r="A169" i="13"/>
  <c r="B168" i="13"/>
  <c r="U168" i="13" s="1"/>
  <c r="A168" i="13"/>
  <c r="B167" i="13"/>
  <c r="S167" i="13" s="1"/>
  <c r="A167" i="13"/>
  <c r="B166" i="13"/>
  <c r="U166" i="13" s="1"/>
  <c r="A166" i="13"/>
  <c r="B165" i="13"/>
  <c r="U165" i="13" s="1"/>
  <c r="A165" i="13"/>
  <c r="B164" i="13"/>
  <c r="S164" i="13" s="1"/>
  <c r="A164" i="13"/>
  <c r="B163" i="13"/>
  <c r="U163" i="13" s="1"/>
  <c r="A163" i="13"/>
  <c r="B162" i="13"/>
  <c r="U162" i="13" s="1"/>
  <c r="A162" i="13"/>
  <c r="B161" i="13"/>
  <c r="T161" i="13" s="1"/>
  <c r="A161" i="13"/>
  <c r="B160" i="13"/>
  <c r="S160" i="13" s="1"/>
  <c r="A160" i="13"/>
  <c r="B159" i="13"/>
  <c r="U159" i="13" s="1"/>
  <c r="A159" i="13"/>
  <c r="D178" i="13"/>
  <c r="C178" i="13"/>
  <c r="D177" i="13"/>
  <c r="C177" i="13"/>
  <c r="C176" i="13"/>
  <c r="C175" i="13"/>
  <c r="C174" i="13"/>
  <c r="D173" i="13"/>
  <c r="C173" i="13"/>
  <c r="C172" i="13"/>
  <c r="D171" i="13"/>
  <c r="C171" i="13"/>
  <c r="C170" i="13"/>
  <c r="D169" i="13"/>
  <c r="C169" i="13"/>
  <c r="C168" i="13"/>
  <c r="C167" i="13"/>
  <c r="C166" i="13"/>
  <c r="D165" i="13"/>
  <c r="C165" i="13"/>
  <c r="C164" i="13"/>
  <c r="D163" i="13"/>
  <c r="C163" i="13"/>
  <c r="D162" i="13"/>
  <c r="C162" i="13"/>
  <c r="D161" i="13"/>
  <c r="C161" i="13"/>
  <c r="C160" i="13"/>
  <c r="D159" i="13"/>
  <c r="C159" i="13"/>
  <c r="B138" i="13"/>
  <c r="U138" i="13" s="1"/>
  <c r="A138" i="13"/>
  <c r="B137" i="13"/>
  <c r="T137" i="13" s="1"/>
  <c r="A137" i="13"/>
  <c r="B136" i="13"/>
  <c r="U136" i="13" s="1"/>
  <c r="A136" i="13"/>
  <c r="B135" i="13"/>
  <c r="A135" i="13"/>
  <c r="B134" i="13"/>
  <c r="A134" i="13"/>
  <c r="B133" i="13"/>
  <c r="T133" i="13" s="1"/>
  <c r="A133" i="13"/>
  <c r="B132" i="13"/>
  <c r="U132" i="13" s="1"/>
  <c r="A132" i="13"/>
  <c r="B131" i="13"/>
  <c r="U131" i="13" s="1"/>
  <c r="A131" i="13"/>
  <c r="B130" i="13"/>
  <c r="U130" i="13" s="1"/>
  <c r="A130" i="13"/>
  <c r="B129" i="13"/>
  <c r="S129" i="13" s="1"/>
  <c r="A129" i="13"/>
  <c r="B128" i="13"/>
  <c r="U128" i="13" s="1"/>
  <c r="A128" i="13"/>
  <c r="B127" i="13"/>
  <c r="T127" i="13" s="1"/>
  <c r="A127" i="13"/>
  <c r="C138" i="13"/>
  <c r="C137" i="13"/>
  <c r="D136" i="13"/>
  <c r="C136" i="13"/>
  <c r="C135" i="13"/>
  <c r="C134" i="13"/>
  <c r="D133" i="13"/>
  <c r="C133" i="13"/>
  <c r="D132" i="13"/>
  <c r="C132" i="13"/>
  <c r="D131" i="13"/>
  <c r="C131" i="13"/>
  <c r="C130" i="13"/>
  <c r="C129" i="13"/>
  <c r="D128" i="13"/>
  <c r="C128" i="13"/>
  <c r="C127" i="13"/>
  <c r="B114" i="13"/>
  <c r="U114" i="13" s="1"/>
  <c r="A114" i="13"/>
  <c r="B113" i="13"/>
  <c r="U113" i="13" s="1"/>
  <c r="A113" i="13"/>
  <c r="B112" i="13"/>
  <c r="U112" i="13" s="1"/>
  <c r="A112" i="13"/>
  <c r="B111" i="13"/>
  <c r="U111" i="13" s="1"/>
  <c r="A111" i="13"/>
  <c r="B110" i="13"/>
  <c r="S110" i="13" s="1"/>
  <c r="A110" i="13"/>
  <c r="B109" i="13"/>
  <c r="U109" i="13" s="1"/>
  <c r="A109" i="13"/>
  <c r="B108" i="13"/>
  <c r="U108" i="13" s="1"/>
  <c r="A108" i="13"/>
  <c r="B107" i="13"/>
  <c r="T107" i="13" s="1"/>
  <c r="A107" i="13"/>
  <c r="B106" i="13"/>
  <c r="U106" i="13" s="1"/>
  <c r="A106" i="13"/>
  <c r="B105" i="13"/>
  <c r="U105" i="13" s="1"/>
  <c r="A105" i="13"/>
  <c r="B104" i="13"/>
  <c r="A104" i="13"/>
  <c r="B103" i="13"/>
  <c r="A103" i="13"/>
  <c r="B102" i="13"/>
  <c r="A102" i="13"/>
  <c r="B101" i="13"/>
  <c r="T101" i="13" s="1"/>
  <c r="A101" i="13"/>
  <c r="B100" i="13"/>
  <c r="S100" i="13" s="1"/>
  <c r="A100" i="13"/>
  <c r="B99" i="13"/>
  <c r="U99" i="13" s="1"/>
  <c r="A99" i="13"/>
  <c r="B98" i="13"/>
  <c r="U98" i="13" s="1"/>
  <c r="A98" i="13"/>
  <c r="B97" i="13"/>
  <c r="S97" i="13" s="1"/>
  <c r="A97" i="13"/>
  <c r="B96" i="13"/>
  <c r="U96" i="13" s="1"/>
  <c r="A96" i="13"/>
  <c r="B95" i="13"/>
  <c r="U95" i="13" s="1"/>
  <c r="A95" i="13"/>
  <c r="D114" i="13"/>
  <c r="C114" i="13"/>
  <c r="D113" i="13"/>
  <c r="C113" i="13"/>
  <c r="D112" i="13"/>
  <c r="C112" i="13"/>
  <c r="C111" i="13"/>
  <c r="C110" i="13"/>
  <c r="D109" i="13"/>
  <c r="C109" i="13"/>
  <c r="C108" i="13"/>
  <c r="D107" i="13"/>
  <c r="C107" i="13"/>
  <c r="C106" i="13"/>
  <c r="D105" i="13"/>
  <c r="C105" i="13"/>
  <c r="C104" i="13"/>
  <c r="D103" i="13"/>
  <c r="C103" i="13"/>
  <c r="C102" i="13"/>
  <c r="C101" i="13"/>
  <c r="C100" i="13"/>
  <c r="D99" i="13"/>
  <c r="C99" i="13"/>
  <c r="D98" i="13"/>
  <c r="C98" i="13"/>
  <c r="D97" i="13"/>
  <c r="C97" i="13"/>
  <c r="C96" i="13"/>
  <c r="D95" i="13"/>
  <c r="C95" i="13"/>
  <c r="E79" i="1"/>
  <c r="E78" i="1"/>
  <c r="D73" i="13" s="1"/>
  <c r="E77" i="1"/>
  <c r="E76" i="1"/>
  <c r="D71" i="13" s="1"/>
  <c r="E75" i="1"/>
  <c r="E74" i="1"/>
  <c r="E73" i="1"/>
  <c r="E72" i="1"/>
  <c r="D67" i="13" s="1"/>
  <c r="E71" i="1"/>
  <c r="E70" i="1"/>
  <c r="D65" i="13" s="1"/>
  <c r="E69" i="1"/>
  <c r="E68" i="1"/>
  <c r="D63" i="13" s="1"/>
  <c r="E67" i="1"/>
  <c r="D62" i="13" s="1"/>
  <c r="E66" i="1"/>
  <c r="D61" i="13" s="1"/>
  <c r="E65" i="1"/>
  <c r="E64" i="1"/>
  <c r="D59" i="13" s="1"/>
  <c r="E63" i="1"/>
  <c r="E62" i="1"/>
  <c r="D57" i="13" s="1"/>
  <c r="E61" i="1"/>
  <c r="E60" i="1"/>
  <c r="D55" i="13" s="1"/>
  <c r="E59" i="1"/>
  <c r="D54" i="13" s="1"/>
  <c r="E58" i="1"/>
  <c r="D53" i="13" s="1"/>
  <c r="E57" i="1"/>
  <c r="E56" i="1"/>
  <c r="D51" i="13" s="1"/>
  <c r="E55" i="1"/>
  <c r="D50" i="13" s="1"/>
  <c r="E54" i="1"/>
  <c r="D49" i="13" s="1"/>
  <c r="E53" i="1"/>
  <c r="E52" i="1"/>
  <c r="E51" i="1"/>
  <c r="D46" i="13" s="1"/>
  <c r="E50" i="1"/>
  <c r="D45" i="13" s="1"/>
  <c r="E49" i="1"/>
  <c r="E48" i="1"/>
  <c r="E47" i="1"/>
  <c r="D42" i="13" s="1"/>
  <c r="E46" i="1"/>
  <c r="D41" i="13" s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B74" i="13"/>
  <c r="U74" i="13" s="1"/>
  <c r="A74" i="13"/>
  <c r="B73" i="13"/>
  <c r="T73" i="13" s="1"/>
  <c r="A73" i="13"/>
  <c r="B72" i="13"/>
  <c r="U72" i="13" s="1"/>
  <c r="A72" i="13"/>
  <c r="B71" i="13"/>
  <c r="U71" i="13" s="1"/>
  <c r="A71" i="13"/>
  <c r="B70" i="13"/>
  <c r="U70" i="13" s="1"/>
  <c r="A70" i="13"/>
  <c r="B69" i="13"/>
  <c r="U69" i="13" s="1"/>
  <c r="A69" i="13"/>
  <c r="B68" i="13"/>
  <c r="S68" i="13" s="1"/>
  <c r="A68" i="13"/>
  <c r="B67" i="13"/>
  <c r="U67" i="13" s="1"/>
  <c r="A67" i="13"/>
  <c r="B66" i="13"/>
  <c r="U66" i="13" s="1"/>
  <c r="A66" i="13"/>
  <c r="B65" i="13"/>
  <c r="T65" i="13" s="1"/>
  <c r="A65" i="13"/>
  <c r="B64" i="13"/>
  <c r="S64" i="13" s="1"/>
  <c r="A64" i="13"/>
  <c r="B63" i="13"/>
  <c r="A63" i="13"/>
  <c r="B62" i="13"/>
  <c r="A62" i="13"/>
  <c r="B61" i="13"/>
  <c r="T61" i="13" s="1"/>
  <c r="A61" i="13"/>
  <c r="B60" i="13"/>
  <c r="A60" i="13"/>
  <c r="B59" i="13"/>
  <c r="A59" i="13"/>
  <c r="B58" i="13"/>
  <c r="A58" i="13"/>
  <c r="B57" i="13"/>
  <c r="T57" i="13" s="1"/>
  <c r="A57" i="13"/>
  <c r="B56" i="13"/>
  <c r="T56" i="13" s="1"/>
  <c r="A56" i="13"/>
  <c r="B55" i="13"/>
  <c r="U55" i="13" s="1"/>
  <c r="A55" i="13"/>
  <c r="B54" i="13"/>
  <c r="U54" i="13" s="1"/>
  <c r="A54" i="13"/>
  <c r="B53" i="13"/>
  <c r="U53" i="13" s="1"/>
  <c r="A53" i="13"/>
  <c r="B52" i="13"/>
  <c r="U52" i="13" s="1"/>
  <c r="A52" i="13"/>
  <c r="B51" i="13"/>
  <c r="S51" i="13" s="1"/>
  <c r="A51" i="13"/>
  <c r="B50" i="13"/>
  <c r="U50" i="13" s="1"/>
  <c r="A50" i="13"/>
  <c r="B49" i="13"/>
  <c r="U49" i="13" s="1"/>
  <c r="A49" i="13"/>
  <c r="B48" i="13"/>
  <c r="T48" i="13" s="1"/>
  <c r="A48" i="13"/>
  <c r="B47" i="13"/>
  <c r="U47" i="13" s="1"/>
  <c r="A47" i="13"/>
  <c r="B46" i="13"/>
  <c r="U46" i="13" s="1"/>
  <c r="A46" i="13"/>
  <c r="B45" i="13"/>
  <c r="U45" i="13" s="1"/>
  <c r="A45" i="13"/>
  <c r="B44" i="13"/>
  <c r="U44" i="13" s="1"/>
  <c r="A44" i="13"/>
  <c r="B43" i="13"/>
  <c r="S43" i="13" s="1"/>
  <c r="A43" i="13"/>
  <c r="B42" i="13"/>
  <c r="U42" i="13" s="1"/>
  <c r="A42" i="13"/>
  <c r="B41" i="13"/>
  <c r="U41" i="13" s="1"/>
  <c r="A41" i="13"/>
  <c r="B40" i="13"/>
  <c r="T40" i="13" s="1"/>
  <c r="A40" i="13"/>
  <c r="B39" i="13"/>
  <c r="U39" i="13" s="1"/>
  <c r="A39" i="13"/>
  <c r="D74" i="13"/>
  <c r="C74" i="13"/>
  <c r="C73" i="13"/>
  <c r="D72" i="13"/>
  <c r="C72" i="13"/>
  <c r="C71" i="13"/>
  <c r="D70" i="13"/>
  <c r="C70" i="13"/>
  <c r="D69" i="13"/>
  <c r="C69" i="13"/>
  <c r="D68" i="13"/>
  <c r="C68" i="13"/>
  <c r="C67" i="13"/>
  <c r="D66" i="13"/>
  <c r="C66" i="13"/>
  <c r="C65" i="13"/>
  <c r="D64" i="13"/>
  <c r="C64" i="13"/>
  <c r="C63" i="13"/>
  <c r="C62" i="13"/>
  <c r="C61" i="13"/>
  <c r="D60" i="13"/>
  <c r="C60" i="13"/>
  <c r="C59" i="13"/>
  <c r="D58" i="13"/>
  <c r="C58" i="13"/>
  <c r="C57" i="13"/>
  <c r="D56" i="13"/>
  <c r="C56" i="13"/>
  <c r="C55" i="13"/>
  <c r="C54" i="13"/>
  <c r="C53" i="13"/>
  <c r="D52" i="13"/>
  <c r="C52" i="13"/>
  <c r="C51" i="13"/>
  <c r="C50" i="13"/>
  <c r="C49" i="13"/>
  <c r="D48" i="13"/>
  <c r="C48" i="13"/>
  <c r="D47" i="13"/>
  <c r="C47" i="13"/>
  <c r="C46" i="13"/>
  <c r="C45" i="13"/>
  <c r="D44" i="13"/>
  <c r="C44" i="13"/>
  <c r="D43" i="13"/>
  <c r="C43" i="13"/>
  <c r="C42" i="13"/>
  <c r="C41" i="13"/>
  <c r="D40" i="13"/>
  <c r="C40" i="13"/>
  <c r="D39" i="13"/>
  <c r="C39" i="13"/>
  <c r="F25" i="3"/>
  <c r="E25" i="3"/>
  <c r="F22" i="3"/>
  <c r="E22" i="3"/>
  <c r="F17" i="3"/>
  <c r="E17" i="3"/>
  <c r="C67" i="11"/>
  <c r="G51" i="13" l="1"/>
  <c r="G35" i="13"/>
  <c r="K12" i="12"/>
  <c r="J279" i="13" s="1"/>
  <c r="G278" i="13"/>
  <c r="K10" i="12"/>
  <c r="J44" i="3" s="1"/>
  <c r="K8" i="12"/>
  <c r="J42" i="3" s="1"/>
  <c r="G19" i="13"/>
  <c r="G76" i="13"/>
  <c r="K16" i="1"/>
  <c r="J11" i="13" s="1"/>
  <c r="K23" i="1"/>
  <c r="J18" i="13" s="1"/>
  <c r="G69" i="13"/>
  <c r="G53" i="13"/>
  <c r="G37" i="13"/>
  <c r="G21" i="13"/>
  <c r="K31" i="1"/>
  <c r="J26" i="13" s="1"/>
  <c r="G71" i="13"/>
  <c r="G55" i="13"/>
  <c r="G39" i="13"/>
  <c r="K39" i="1"/>
  <c r="J34" i="13" s="1"/>
  <c r="G73" i="13"/>
  <c r="G57" i="13"/>
  <c r="G41" i="13"/>
  <c r="G25" i="13"/>
  <c r="G9" i="13"/>
  <c r="K47" i="1"/>
  <c r="J42" i="13" s="1"/>
  <c r="G3" i="13"/>
  <c r="G59" i="13"/>
  <c r="G43" i="13"/>
  <c r="G27" i="13"/>
  <c r="K55" i="1"/>
  <c r="J50" i="13" s="1"/>
  <c r="G61" i="13"/>
  <c r="G45" i="13"/>
  <c r="G29" i="13"/>
  <c r="G13" i="13"/>
  <c r="G11" i="3"/>
  <c r="G63" i="13"/>
  <c r="G47" i="13"/>
  <c r="G15" i="13"/>
  <c r="K71" i="1"/>
  <c r="J66" i="13" s="1"/>
  <c r="G65" i="13"/>
  <c r="G49" i="13"/>
  <c r="G33" i="13"/>
  <c r="G17" i="13"/>
  <c r="G23" i="3"/>
  <c r="K53" i="11"/>
  <c r="J224" i="13" s="1"/>
  <c r="G262" i="13"/>
  <c r="G230" i="13"/>
  <c r="G198" i="13"/>
  <c r="K61" i="11"/>
  <c r="J232" i="13" s="1"/>
  <c r="G274" i="13"/>
  <c r="G242" i="13"/>
  <c r="G210" i="13"/>
  <c r="G41" i="3"/>
  <c r="K69" i="11"/>
  <c r="J240" i="13" s="1"/>
  <c r="G222" i="13"/>
  <c r="K77" i="11"/>
  <c r="J248" i="13" s="1"/>
  <c r="G266" i="13"/>
  <c r="G234" i="13"/>
  <c r="G202" i="13"/>
  <c r="S236" i="13"/>
  <c r="K21" i="11"/>
  <c r="J192" i="13" s="1"/>
  <c r="K85" i="11"/>
  <c r="J256" i="13" s="1"/>
  <c r="G246" i="13"/>
  <c r="G214" i="13"/>
  <c r="K29" i="11"/>
  <c r="J200" i="13" s="1"/>
  <c r="K93" i="11"/>
  <c r="J264" i="13" s="1"/>
  <c r="G258" i="13"/>
  <c r="G226" i="13"/>
  <c r="G194" i="13"/>
  <c r="G189" i="13"/>
  <c r="G238" i="13"/>
  <c r="G206" i="13"/>
  <c r="K45" i="11"/>
  <c r="J216" i="13" s="1"/>
  <c r="G250" i="13"/>
  <c r="G218" i="13"/>
  <c r="T241" i="13"/>
  <c r="T249" i="13"/>
  <c r="S46" i="13"/>
  <c r="S268" i="13"/>
  <c r="U48" i="13"/>
  <c r="T273" i="13"/>
  <c r="T110" i="13"/>
  <c r="T167" i="13"/>
  <c r="U167" i="13"/>
  <c r="T51" i="13"/>
  <c r="U107" i="13"/>
  <c r="U172" i="13"/>
  <c r="S244" i="13"/>
  <c r="T97" i="13"/>
  <c r="S105" i="13"/>
  <c r="U56" i="13"/>
  <c r="S113" i="13"/>
  <c r="T175" i="13"/>
  <c r="S252" i="13"/>
  <c r="S54" i="13"/>
  <c r="T68" i="13"/>
  <c r="U137" i="13"/>
  <c r="U175" i="13"/>
  <c r="T257" i="13"/>
  <c r="S173" i="13"/>
  <c r="U40" i="13"/>
  <c r="S71" i="13"/>
  <c r="U164" i="13"/>
  <c r="S228" i="13"/>
  <c r="S260" i="13"/>
  <c r="T43" i="13"/>
  <c r="U73" i="13"/>
  <c r="S165" i="13"/>
  <c r="T233" i="13"/>
  <c r="T265" i="13"/>
  <c r="K9" i="12"/>
  <c r="J43" i="3" s="1"/>
  <c r="T228" i="13"/>
  <c r="S231" i="13"/>
  <c r="U233" i="13"/>
  <c r="T236" i="13"/>
  <c r="S239" i="13"/>
  <c r="U241" i="13"/>
  <c r="T244" i="13"/>
  <c r="S247" i="13"/>
  <c r="U249" i="13"/>
  <c r="T252" i="13"/>
  <c r="S255" i="13"/>
  <c r="U257" i="13"/>
  <c r="T260" i="13"/>
  <c r="S263" i="13"/>
  <c r="U265" i="13"/>
  <c r="T268" i="13"/>
  <c r="S271" i="13"/>
  <c r="U273" i="13"/>
  <c r="K22" i="11"/>
  <c r="J193" i="13" s="1"/>
  <c r="K30" i="11"/>
  <c r="J201" i="13" s="1"/>
  <c r="K38" i="11"/>
  <c r="J209" i="13" s="1"/>
  <c r="K46" i="11"/>
  <c r="J217" i="13" s="1"/>
  <c r="K54" i="11"/>
  <c r="J225" i="13" s="1"/>
  <c r="K62" i="11"/>
  <c r="J233" i="13" s="1"/>
  <c r="K70" i="11"/>
  <c r="J241" i="13" s="1"/>
  <c r="K78" i="11"/>
  <c r="J249" i="13" s="1"/>
  <c r="K86" i="11"/>
  <c r="J257" i="13" s="1"/>
  <c r="K94" i="11"/>
  <c r="J265" i="13" s="1"/>
  <c r="K102" i="11"/>
  <c r="J273" i="13" s="1"/>
  <c r="G187" i="13"/>
  <c r="U246" i="13"/>
  <c r="U228" i="13"/>
  <c r="T231" i="13"/>
  <c r="S234" i="13"/>
  <c r="U236" i="13"/>
  <c r="T239" i="13"/>
  <c r="S242" i="13"/>
  <c r="U244" i="13"/>
  <c r="T247" i="13"/>
  <c r="S250" i="13"/>
  <c r="U252" i="13"/>
  <c r="T255" i="13"/>
  <c r="S258" i="13"/>
  <c r="U260" i="13"/>
  <c r="T263" i="13"/>
  <c r="S266" i="13"/>
  <c r="U268" i="13"/>
  <c r="T271" i="13"/>
  <c r="S274" i="13"/>
  <c r="G31" i="3"/>
  <c r="J33" i="3"/>
  <c r="J41" i="3"/>
  <c r="G271" i="13"/>
  <c r="G267" i="13"/>
  <c r="G263" i="13"/>
  <c r="G259" i="13"/>
  <c r="G255" i="13"/>
  <c r="G251" i="13"/>
  <c r="G247" i="13"/>
  <c r="G243" i="13"/>
  <c r="G239" i="13"/>
  <c r="G235" i="13"/>
  <c r="G231" i="13"/>
  <c r="G227" i="13"/>
  <c r="G223" i="13"/>
  <c r="G219" i="13"/>
  <c r="G215" i="13"/>
  <c r="G211" i="13"/>
  <c r="G207" i="13"/>
  <c r="G203" i="13"/>
  <c r="G199" i="13"/>
  <c r="G195" i="13"/>
  <c r="G185" i="13"/>
  <c r="U238" i="13"/>
  <c r="S229" i="13"/>
  <c r="U231" i="13"/>
  <c r="T234" i="13"/>
  <c r="S237" i="13"/>
  <c r="U239" i="13"/>
  <c r="T242" i="13"/>
  <c r="S245" i="13"/>
  <c r="U247" i="13"/>
  <c r="T250" i="13"/>
  <c r="S253" i="13"/>
  <c r="U255" i="13"/>
  <c r="T258" i="13"/>
  <c r="S261" i="13"/>
  <c r="U263" i="13"/>
  <c r="T266" i="13"/>
  <c r="S269" i="13"/>
  <c r="U271" i="13"/>
  <c r="T274" i="13"/>
  <c r="G183" i="13"/>
  <c r="U230" i="13"/>
  <c r="T229" i="13"/>
  <c r="S232" i="13"/>
  <c r="U234" i="13"/>
  <c r="T237" i="13"/>
  <c r="S240" i="13"/>
  <c r="U242" i="13"/>
  <c r="T245" i="13"/>
  <c r="S248" i="13"/>
  <c r="U250" i="13"/>
  <c r="T253" i="13"/>
  <c r="S256" i="13"/>
  <c r="U258" i="13"/>
  <c r="T261" i="13"/>
  <c r="S264" i="13"/>
  <c r="U266" i="13"/>
  <c r="T269" i="13"/>
  <c r="S272" i="13"/>
  <c r="U274" i="13"/>
  <c r="K25" i="11"/>
  <c r="J196" i="13" s="1"/>
  <c r="K33" i="11"/>
  <c r="J204" i="13" s="1"/>
  <c r="K41" i="11"/>
  <c r="J212" i="13" s="1"/>
  <c r="K49" i="11"/>
  <c r="J220" i="13" s="1"/>
  <c r="K57" i="11"/>
  <c r="J228" i="13" s="1"/>
  <c r="K65" i="11"/>
  <c r="J236" i="13" s="1"/>
  <c r="K73" i="11"/>
  <c r="J244" i="13" s="1"/>
  <c r="K81" i="11"/>
  <c r="J252" i="13" s="1"/>
  <c r="K89" i="11"/>
  <c r="J260" i="13" s="1"/>
  <c r="K97" i="11"/>
  <c r="J268" i="13" s="1"/>
  <c r="G181" i="13"/>
  <c r="J31" i="3"/>
  <c r="S227" i="13"/>
  <c r="U229" i="13"/>
  <c r="T232" i="13"/>
  <c r="S235" i="13"/>
  <c r="U237" i="13"/>
  <c r="T240" i="13"/>
  <c r="S243" i="13"/>
  <c r="U245" i="13"/>
  <c r="T248" i="13"/>
  <c r="S251" i="13"/>
  <c r="U253" i="13"/>
  <c r="T256" i="13"/>
  <c r="S259" i="13"/>
  <c r="U261" i="13"/>
  <c r="T264" i="13"/>
  <c r="S267" i="13"/>
  <c r="U269" i="13"/>
  <c r="T272" i="13"/>
  <c r="K26" i="11"/>
  <c r="J197" i="13" s="1"/>
  <c r="K34" i="11"/>
  <c r="J205" i="13" s="1"/>
  <c r="K42" i="11"/>
  <c r="J213" i="13" s="1"/>
  <c r="K50" i="11"/>
  <c r="J221" i="13" s="1"/>
  <c r="K58" i="11"/>
  <c r="J229" i="13" s="1"/>
  <c r="K66" i="11"/>
  <c r="J237" i="13" s="1"/>
  <c r="K74" i="11"/>
  <c r="J245" i="13" s="1"/>
  <c r="K82" i="11"/>
  <c r="J253" i="13" s="1"/>
  <c r="K90" i="11"/>
  <c r="J261" i="13" s="1"/>
  <c r="K98" i="11"/>
  <c r="J269" i="13" s="1"/>
  <c r="U262" i="13"/>
  <c r="J39" i="3"/>
  <c r="T227" i="13"/>
  <c r="S230" i="13"/>
  <c r="U232" i="13"/>
  <c r="T235" i="13"/>
  <c r="S238" i="13"/>
  <c r="U240" i="13"/>
  <c r="T243" i="13"/>
  <c r="S246" i="13"/>
  <c r="U248" i="13"/>
  <c r="T251" i="13"/>
  <c r="S254" i="13"/>
  <c r="U256" i="13"/>
  <c r="T259" i="13"/>
  <c r="S262" i="13"/>
  <c r="U264" i="13"/>
  <c r="T267" i="13"/>
  <c r="S270" i="13"/>
  <c r="U272" i="13"/>
  <c r="J37" i="3"/>
  <c r="U254" i="13"/>
  <c r="U270" i="13"/>
  <c r="U227" i="13"/>
  <c r="T230" i="13"/>
  <c r="S233" i="13"/>
  <c r="U235" i="13"/>
  <c r="T238" i="13"/>
  <c r="S241" i="13"/>
  <c r="U243" i="13"/>
  <c r="T246" i="13"/>
  <c r="S249" i="13"/>
  <c r="U251" i="13"/>
  <c r="T254" i="13"/>
  <c r="S257" i="13"/>
  <c r="U259" i="13"/>
  <c r="T262" i="13"/>
  <c r="S265" i="13"/>
  <c r="U267" i="13"/>
  <c r="T270" i="13"/>
  <c r="S273" i="13"/>
  <c r="G191" i="13"/>
  <c r="S178" i="13"/>
  <c r="T178" i="13"/>
  <c r="T164" i="13"/>
  <c r="U169" i="13"/>
  <c r="T172" i="13"/>
  <c r="U177" i="13"/>
  <c r="G26" i="3"/>
  <c r="T165" i="13"/>
  <c r="S168" i="13"/>
  <c r="U170" i="13"/>
  <c r="T173" i="13"/>
  <c r="S176" i="13"/>
  <c r="K18" i="2"/>
  <c r="J149" i="13" s="1"/>
  <c r="K26" i="2"/>
  <c r="J157" i="13" s="1"/>
  <c r="K34" i="2"/>
  <c r="J165" i="13" s="1"/>
  <c r="K42" i="2"/>
  <c r="J173" i="13" s="1"/>
  <c r="G175" i="13"/>
  <c r="G167" i="13"/>
  <c r="G159" i="13"/>
  <c r="G151" i="13"/>
  <c r="T168" i="13"/>
  <c r="S171" i="13"/>
  <c r="T176" i="13"/>
  <c r="S170" i="13"/>
  <c r="G141" i="13"/>
  <c r="S166" i="13"/>
  <c r="T171" i="13"/>
  <c r="S174" i="13"/>
  <c r="G176" i="13"/>
  <c r="G168" i="13"/>
  <c r="G160" i="13"/>
  <c r="G152" i="13"/>
  <c r="G144" i="13"/>
  <c r="T166" i="13"/>
  <c r="S169" i="13"/>
  <c r="T174" i="13"/>
  <c r="S177" i="13"/>
  <c r="K14" i="2"/>
  <c r="J145" i="13" s="1"/>
  <c r="K22" i="2"/>
  <c r="J153" i="13" s="1"/>
  <c r="K30" i="2"/>
  <c r="J161" i="13" s="1"/>
  <c r="K38" i="2"/>
  <c r="J169" i="13" s="1"/>
  <c r="K46" i="2"/>
  <c r="J177" i="13" s="1"/>
  <c r="K14" i="5"/>
  <c r="J121" i="13" s="1"/>
  <c r="K22" i="5"/>
  <c r="J129" i="13" s="1"/>
  <c r="K30" i="5"/>
  <c r="J137" i="13" s="1"/>
  <c r="T132" i="13"/>
  <c r="S138" i="13"/>
  <c r="K15" i="5"/>
  <c r="J122" i="13" s="1"/>
  <c r="K23" i="5"/>
  <c r="J130" i="13" s="1"/>
  <c r="K31" i="5"/>
  <c r="J138" i="13" s="1"/>
  <c r="G137" i="13"/>
  <c r="G133" i="13"/>
  <c r="G125" i="13"/>
  <c r="G117" i="13"/>
  <c r="S132" i="13"/>
  <c r="S130" i="13"/>
  <c r="T138" i="13"/>
  <c r="K16" i="5"/>
  <c r="J123" i="13" s="1"/>
  <c r="K24" i="5"/>
  <c r="J131" i="13" s="1"/>
  <c r="T130" i="13"/>
  <c r="S136" i="13"/>
  <c r="K9" i="5"/>
  <c r="J116" i="13" s="1"/>
  <c r="K17" i="5"/>
  <c r="J124" i="13" s="1"/>
  <c r="K25" i="5"/>
  <c r="J132" i="13" s="1"/>
  <c r="G134" i="13"/>
  <c r="G126" i="13"/>
  <c r="G118" i="13"/>
  <c r="T136" i="13"/>
  <c r="S131" i="13"/>
  <c r="G135" i="13"/>
  <c r="G127" i="13"/>
  <c r="G119" i="13"/>
  <c r="T131" i="13"/>
  <c r="S137" i="13"/>
  <c r="K13" i="5"/>
  <c r="J120" i="13" s="1"/>
  <c r="K21" i="5"/>
  <c r="J128" i="13" s="1"/>
  <c r="K29" i="5"/>
  <c r="J136" i="13" s="1"/>
  <c r="S95" i="13"/>
  <c r="U97" i="13"/>
  <c r="T105" i="13"/>
  <c r="S108" i="13"/>
  <c r="U110" i="13"/>
  <c r="T113" i="13"/>
  <c r="K15" i="4"/>
  <c r="J82" i="13" s="1"/>
  <c r="K23" i="4"/>
  <c r="J90" i="13" s="1"/>
  <c r="K31" i="4"/>
  <c r="J98" i="13" s="1"/>
  <c r="K39" i="4"/>
  <c r="J106" i="13" s="1"/>
  <c r="K47" i="4"/>
  <c r="J114" i="13" s="1"/>
  <c r="T95" i="13"/>
  <c r="S98" i="13"/>
  <c r="T108" i="13"/>
  <c r="S111" i="13"/>
  <c r="K32" i="4"/>
  <c r="J99" i="13" s="1"/>
  <c r="K40" i="4"/>
  <c r="J107" i="13" s="1"/>
  <c r="G109" i="13"/>
  <c r="G101" i="13"/>
  <c r="G93" i="13"/>
  <c r="G85" i="13"/>
  <c r="G77" i="13"/>
  <c r="T98" i="13"/>
  <c r="S106" i="13"/>
  <c r="T111" i="13"/>
  <c r="S114" i="13"/>
  <c r="S96" i="13"/>
  <c r="T106" i="13"/>
  <c r="S109" i="13"/>
  <c r="T114" i="13"/>
  <c r="G19" i="3"/>
  <c r="G20" i="3"/>
  <c r="G18" i="3"/>
  <c r="G110" i="13"/>
  <c r="G102" i="13"/>
  <c r="G94" i="13"/>
  <c r="G86" i="13"/>
  <c r="G78" i="13"/>
  <c r="T96" i="13"/>
  <c r="S99" i="13"/>
  <c r="T109" i="13"/>
  <c r="S112" i="13"/>
  <c r="T99" i="13"/>
  <c r="S107" i="13"/>
  <c r="T112" i="13"/>
  <c r="K12" i="4"/>
  <c r="J79" i="13" s="1"/>
  <c r="K20" i="4"/>
  <c r="J87" i="13" s="1"/>
  <c r="K28" i="4"/>
  <c r="J95" i="13" s="1"/>
  <c r="K36" i="4"/>
  <c r="J103" i="13" s="1"/>
  <c r="K44" i="4"/>
  <c r="J111" i="13" s="1"/>
  <c r="G107" i="13"/>
  <c r="G91" i="13"/>
  <c r="G83" i="13"/>
  <c r="G79" i="13"/>
  <c r="S41" i="13"/>
  <c r="U43" i="13"/>
  <c r="T46" i="13"/>
  <c r="S49" i="13"/>
  <c r="U51" i="13"/>
  <c r="T54" i="13"/>
  <c r="S66" i="13"/>
  <c r="U68" i="13"/>
  <c r="T71" i="13"/>
  <c r="S74" i="13"/>
  <c r="G10" i="3"/>
  <c r="G9" i="3"/>
  <c r="K15" i="1"/>
  <c r="J10" i="13" s="1"/>
  <c r="T41" i="13"/>
  <c r="S44" i="13"/>
  <c r="T49" i="13"/>
  <c r="S52" i="13"/>
  <c r="T66" i="13"/>
  <c r="S69" i="13"/>
  <c r="T74" i="13"/>
  <c r="G12" i="3"/>
  <c r="K25" i="1"/>
  <c r="J20" i="13" s="1"/>
  <c r="K33" i="1"/>
  <c r="J28" i="13" s="1"/>
  <c r="K41" i="1"/>
  <c r="J36" i="13" s="1"/>
  <c r="K49" i="1"/>
  <c r="J44" i="13" s="1"/>
  <c r="K57" i="1"/>
  <c r="J52" i="13" s="1"/>
  <c r="K65" i="1"/>
  <c r="J60" i="13" s="1"/>
  <c r="K73" i="1"/>
  <c r="J68" i="13" s="1"/>
  <c r="G72" i="13"/>
  <c r="G64" i="13"/>
  <c r="G56" i="13"/>
  <c r="G48" i="13"/>
  <c r="G40" i="13"/>
  <c r="G32" i="13"/>
  <c r="G24" i="13"/>
  <c r="G16" i="13"/>
  <c r="G12" i="13"/>
  <c r="G8" i="13"/>
  <c r="G4" i="13"/>
  <c r="S39" i="13"/>
  <c r="T44" i="13"/>
  <c r="S47" i="13"/>
  <c r="T52" i="13"/>
  <c r="S55" i="13"/>
  <c r="T69" i="13"/>
  <c r="S72" i="13"/>
  <c r="G15" i="3"/>
  <c r="T39" i="13"/>
  <c r="S42" i="13"/>
  <c r="T47" i="13"/>
  <c r="S50" i="13"/>
  <c r="T55" i="13"/>
  <c r="S67" i="13"/>
  <c r="T72" i="13"/>
  <c r="K10" i="1"/>
  <c r="J5" i="13" s="1"/>
  <c r="K19" i="1"/>
  <c r="J14" i="13" s="1"/>
  <c r="K27" i="1"/>
  <c r="J22" i="13" s="1"/>
  <c r="K35" i="1"/>
  <c r="J30" i="13" s="1"/>
  <c r="K43" i="1"/>
  <c r="J38" i="13" s="1"/>
  <c r="K51" i="1"/>
  <c r="J46" i="13" s="1"/>
  <c r="K59" i="1"/>
  <c r="J54" i="13" s="1"/>
  <c r="K67" i="1"/>
  <c r="J62" i="13" s="1"/>
  <c r="K75" i="1"/>
  <c r="J70" i="13" s="1"/>
  <c r="T42" i="13"/>
  <c r="S45" i="13"/>
  <c r="T50" i="13"/>
  <c r="S53" i="13"/>
  <c r="T67" i="13"/>
  <c r="S70" i="13"/>
  <c r="G16" i="3"/>
  <c r="K11" i="1"/>
  <c r="J6" i="13" s="1"/>
  <c r="K28" i="1"/>
  <c r="J23" i="13" s="1"/>
  <c r="K36" i="1"/>
  <c r="J31" i="13" s="1"/>
  <c r="S40" i="13"/>
  <c r="T45" i="13"/>
  <c r="S48" i="13"/>
  <c r="T53" i="13"/>
  <c r="S56" i="13"/>
  <c r="T70" i="13"/>
  <c r="S73" i="13"/>
  <c r="G8" i="3"/>
  <c r="K12" i="1"/>
  <c r="J7" i="13" s="1"/>
  <c r="G29" i="3"/>
  <c r="G143" i="13"/>
  <c r="G142" i="13"/>
  <c r="G140" i="13"/>
  <c r="G39" i="3"/>
  <c r="G190" i="13"/>
  <c r="G188" i="13"/>
  <c r="G186" i="13"/>
  <c r="G184" i="13"/>
  <c r="G182" i="13"/>
  <c r="G180" i="13"/>
  <c r="G35" i="3"/>
  <c r="J190" i="13"/>
  <c r="J188" i="13"/>
  <c r="J186" i="13"/>
  <c r="J184" i="13"/>
  <c r="J182" i="13"/>
  <c r="J180" i="13"/>
  <c r="K9" i="2"/>
  <c r="J140" i="13" s="1"/>
  <c r="J28" i="3"/>
  <c r="G34" i="3"/>
  <c r="G38" i="3"/>
  <c r="C103" i="11"/>
  <c r="C91" i="11"/>
  <c r="G28" i="3"/>
  <c r="G27" i="3"/>
  <c r="C31" i="5"/>
  <c r="G24" i="3"/>
  <c r="G14" i="3"/>
  <c r="C79" i="1"/>
  <c r="G13" i="3"/>
  <c r="U127" i="13"/>
  <c r="S128" i="13"/>
  <c r="T129" i="13"/>
  <c r="S127" i="13"/>
  <c r="T128" i="13"/>
  <c r="U129" i="13"/>
  <c r="S159" i="13"/>
  <c r="T160" i="13"/>
  <c r="U161" i="13"/>
  <c r="S163" i="13"/>
  <c r="T159" i="13"/>
  <c r="U160" i="13"/>
  <c r="S162" i="13"/>
  <c r="T163" i="13"/>
  <c r="S161" i="13"/>
  <c r="T162" i="13"/>
  <c r="C28" i="5"/>
  <c r="U134" i="13"/>
  <c r="U133" i="13"/>
  <c r="S135" i="13"/>
  <c r="S134" i="13"/>
  <c r="T135" i="13"/>
  <c r="S133" i="13"/>
  <c r="T134" i="13"/>
  <c r="S104" i="13"/>
  <c r="U104" i="13"/>
  <c r="U103" i="13"/>
  <c r="U102" i="13"/>
  <c r="C37" i="4"/>
  <c r="U100" i="13"/>
  <c r="T100" i="13"/>
  <c r="S103" i="13"/>
  <c r="T104" i="13"/>
  <c r="S102" i="13"/>
  <c r="T103" i="13"/>
  <c r="S101" i="13"/>
  <c r="T102" i="13"/>
  <c r="S60" i="13"/>
  <c r="U64" i="13"/>
  <c r="U62" i="13"/>
  <c r="U60" i="13"/>
  <c r="R59" i="13"/>
  <c r="U59" i="13"/>
  <c r="U58" i="13"/>
  <c r="U57" i="13"/>
  <c r="S59" i="13"/>
  <c r="T60" i="13"/>
  <c r="U61" i="13"/>
  <c r="S63" i="13"/>
  <c r="T64" i="13"/>
  <c r="U65" i="13"/>
  <c r="S58" i="13"/>
  <c r="T59" i="13"/>
  <c r="S62" i="13"/>
  <c r="T63" i="13"/>
  <c r="S57" i="13"/>
  <c r="T58" i="13"/>
  <c r="S61" i="13"/>
  <c r="T62" i="13"/>
  <c r="S65" i="13"/>
  <c r="L40" i="13"/>
  <c r="P40" i="13"/>
  <c r="N40" i="13"/>
  <c r="R40" i="13"/>
  <c r="Q40" i="13"/>
  <c r="M40" i="13"/>
  <c r="O40" i="13"/>
  <c r="L42" i="13"/>
  <c r="P42" i="13"/>
  <c r="N42" i="13"/>
  <c r="R42" i="13"/>
  <c r="Q42" i="13"/>
  <c r="M42" i="13"/>
  <c r="O42" i="13"/>
  <c r="L44" i="13"/>
  <c r="P44" i="13"/>
  <c r="N44" i="13"/>
  <c r="R44" i="13"/>
  <c r="Q44" i="13"/>
  <c r="M44" i="13"/>
  <c r="O44" i="13"/>
  <c r="L46" i="13"/>
  <c r="P46" i="13"/>
  <c r="M46" i="13"/>
  <c r="Q46" i="13"/>
  <c r="N46" i="13"/>
  <c r="R46" i="13"/>
  <c r="O46" i="13"/>
  <c r="L48" i="13"/>
  <c r="P48" i="13"/>
  <c r="M48" i="13"/>
  <c r="Q48" i="13"/>
  <c r="N48" i="13"/>
  <c r="R48" i="13"/>
  <c r="O48" i="13"/>
  <c r="L50" i="13"/>
  <c r="M50" i="13"/>
  <c r="Q50" i="13"/>
  <c r="O50" i="13"/>
  <c r="N50" i="13"/>
  <c r="P50" i="13"/>
  <c r="R50" i="13"/>
  <c r="M52" i="13"/>
  <c r="Q52" i="13"/>
  <c r="O52" i="13"/>
  <c r="N52" i="13"/>
  <c r="P52" i="13"/>
  <c r="R52" i="13"/>
  <c r="L52" i="13"/>
  <c r="M54" i="13"/>
  <c r="Q54" i="13"/>
  <c r="O54" i="13"/>
  <c r="N54" i="13"/>
  <c r="P54" i="13"/>
  <c r="R54" i="13"/>
  <c r="L54" i="13"/>
  <c r="M56" i="13"/>
  <c r="Q56" i="13"/>
  <c r="O56" i="13"/>
  <c r="N56" i="13"/>
  <c r="P56" i="13"/>
  <c r="R56" i="13"/>
  <c r="L56" i="13"/>
  <c r="M58" i="13"/>
  <c r="Q58" i="13"/>
  <c r="O58" i="13"/>
  <c r="N58" i="13"/>
  <c r="P58" i="13"/>
  <c r="R58" i="13"/>
  <c r="L58" i="13"/>
  <c r="M60" i="13"/>
  <c r="Q60" i="13"/>
  <c r="O60" i="13"/>
  <c r="N60" i="13"/>
  <c r="P60" i="13"/>
  <c r="R60" i="13"/>
  <c r="L60" i="13"/>
  <c r="M62" i="13"/>
  <c r="Q62" i="13"/>
  <c r="O62" i="13"/>
  <c r="N62" i="13"/>
  <c r="P62" i="13"/>
  <c r="R62" i="13"/>
  <c r="L62" i="13"/>
  <c r="M64" i="13"/>
  <c r="Q64" i="13"/>
  <c r="O64" i="13"/>
  <c r="N64" i="13"/>
  <c r="P64" i="13"/>
  <c r="R64" i="13"/>
  <c r="L64" i="13"/>
  <c r="M66" i="13"/>
  <c r="Q66" i="13"/>
  <c r="O66" i="13"/>
  <c r="N66" i="13"/>
  <c r="P66" i="13"/>
  <c r="R66" i="13"/>
  <c r="L66" i="13"/>
  <c r="M68" i="13"/>
  <c r="Q68" i="13"/>
  <c r="O68" i="13"/>
  <c r="N68" i="13"/>
  <c r="P68" i="13"/>
  <c r="R68" i="13"/>
  <c r="L68" i="13"/>
  <c r="M70" i="13"/>
  <c r="Q70" i="13"/>
  <c r="O70" i="13"/>
  <c r="N70" i="13"/>
  <c r="P70" i="13"/>
  <c r="R70" i="13"/>
  <c r="L70" i="13"/>
  <c r="O72" i="13"/>
  <c r="L72" i="13"/>
  <c r="P72" i="13"/>
  <c r="M72" i="13"/>
  <c r="Q72" i="13"/>
  <c r="N72" i="13"/>
  <c r="R72" i="13"/>
  <c r="O74" i="13"/>
  <c r="L74" i="13"/>
  <c r="P74" i="13"/>
  <c r="M74" i="13"/>
  <c r="Q74" i="13"/>
  <c r="N74" i="13"/>
  <c r="R74" i="13"/>
  <c r="Q274" i="13"/>
  <c r="M274" i="13"/>
  <c r="Q273" i="13"/>
  <c r="M273" i="13"/>
  <c r="Q272" i="13"/>
  <c r="M272" i="13"/>
  <c r="Q271" i="13"/>
  <c r="M271" i="13"/>
  <c r="Q270" i="13"/>
  <c r="M270" i="13"/>
  <c r="Q269" i="13"/>
  <c r="M269" i="13"/>
  <c r="Q268" i="13"/>
  <c r="M268" i="13"/>
  <c r="Q267" i="13"/>
  <c r="M267" i="13"/>
  <c r="Q266" i="13"/>
  <c r="M266" i="13"/>
  <c r="Q265" i="13"/>
  <c r="M265" i="13"/>
  <c r="Q264" i="13"/>
  <c r="M264" i="13"/>
  <c r="Q263" i="13"/>
  <c r="M263" i="13"/>
  <c r="Q262" i="13"/>
  <c r="M262" i="13"/>
  <c r="Q261" i="13"/>
  <c r="M261" i="13"/>
  <c r="Q260" i="13"/>
  <c r="M260" i="13"/>
  <c r="Q259" i="13"/>
  <c r="M259" i="13"/>
  <c r="Q258" i="13"/>
  <c r="M258" i="13"/>
  <c r="Q257" i="13"/>
  <c r="M257" i="13"/>
  <c r="Q256" i="13"/>
  <c r="M256" i="13"/>
  <c r="Q255" i="13"/>
  <c r="M255" i="13"/>
  <c r="Q254" i="13"/>
  <c r="M254" i="13"/>
  <c r="Q253" i="13"/>
  <c r="M253" i="13"/>
  <c r="Q252" i="13"/>
  <c r="M252" i="13"/>
  <c r="Q251" i="13"/>
  <c r="M251" i="13"/>
  <c r="Q250" i="13"/>
  <c r="M250" i="13"/>
  <c r="Q249" i="13"/>
  <c r="M249" i="13"/>
  <c r="Q248" i="13"/>
  <c r="M248" i="13"/>
  <c r="Q247" i="13"/>
  <c r="M247" i="13"/>
  <c r="Q246" i="13"/>
  <c r="L246" i="13"/>
  <c r="M245" i="13"/>
  <c r="M243" i="13"/>
  <c r="M241" i="13"/>
  <c r="M239" i="13"/>
  <c r="M237" i="13"/>
  <c r="M235" i="13"/>
  <c r="M233" i="13"/>
  <c r="M231" i="13"/>
  <c r="M229" i="13"/>
  <c r="L96" i="13"/>
  <c r="P96" i="13"/>
  <c r="N96" i="13"/>
  <c r="R96" i="13"/>
  <c r="Q96" i="13"/>
  <c r="M96" i="13"/>
  <c r="O96" i="13"/>
  <c r="L98" i="13"/>
  <c r="P98" i="13"/>
  <c r="N98" i="13"/>
  <c r="R98" i="13"/>
  <c r="Q98" i="13"/>
  <c r="M98" i="13"/>
  <c r="O98" i="13"/>
  <c r="L100" i="13"/>
  <c r="P100" i="13"/>
  <c r="N100" i="13"/>
  <c r="Q100" i="13"/>
  <c r="M100" i="13"/>
  <c r="O100" i="13"/>
  <c r="L102" i="13"/>
  <c r="P102" i="13"/>
  <c r="N102" i="13"/>
  <c r="R102" i="13"/>
  <c r="Q102" i="13"/>
  <c r="M102" i="13"/>
  <c r="O102" i="13"/>
  <c r="M104" i="13"/>
  <c r="Q104" i="13"/>
  <c r="N104" i="13"/>
  <c r="R104" i="13"/>
  <c r="O104" i="13"/>
  <c r="L104" i="13"/>
  <c r="P104" i="13"/>
  <c r="M106" i="13"/>
  <c r="Q106" i="13"/>
  <c r="N106" i="13"/>
  <c r="R106" i="13"/>
  <c r="O106" i="13"/>
  <c r="L106" i="13"/>
  <c r="P106" i="13"/>
  <c r="M108" i="13"/>
  <c r="Q108" i="13"/>
  <c r="N108" i="13"/>
  <c r="R108" i="13"/>
  <c r="O108" i="13"/>
  <c r="L108" i="13"/>
  <c r="P108" i="13"/>
  <c r="M110" i="13"/>
  <c r="Q110" i="13"/>
  <c r="N110" i="13"/>
  <c r="R110" i="13"/>
  <c r="O110" i="13"/>
  <c r="L110" i="13"/>
  <c r="P110" i="13"/>
  <c r="M112" i="13"/>
  <c r="Q112" i="13"/>
  <c r="N112" i="13"/>
  <c r="R112" i="13"/>
  <c r="O112" i="13"/>
  <c r="L112" i="13"/>
  <c r="P112" i="13"/>
  <c r="M114" i="13"/>
  <c r="Q114" i="13"/>
  <c r="N114" i="13"/>
  <c r="R114" i="13"/>
  <c r="O114" i="13"/>
  <c r="L114" i="13"/>
  <c r="P114" i="13"/>
  <c r="M127" i="13"/>
  <c r="Q127" i="13"/>
  <c r="N127" i="13"/>
  <c r="R127" i="13"/>
  <c r="O127" i="13"/>
  <c r="L127" i="13"/>
  <c r="P127" i="13"/>
  <c r="M129" i="13"/>
  <c r="Q129" i="13"/>
  <c r="N129" i="13"/>
  <c r="R129" i="13"/>
  <c r="O129" i="13"/>
  <c r="L129" i="13"/>
  <c r="P129" i="13"/>
  <c r="M131" i="13"/>
  <c r="Q131" i="13"/>
  <c r="N131" i="13"/>
  <c r="R131" i="13"/>
  <c r="O131" i="13"/>
  <c r="L131" i="13"/>
  <c r="P131" i="13"/>
  <c r="M133" i="13"/>
  <c r="Q133" i="13"/>
  <c r="N133" i="13"/>
  <c r="O133" i="13"/>
  <c r="L133" i="13"/>
  <c r="P133" i="13"/>
  <c r="M135" i="13"/>
  <c r="Q135" i="13"/>
  <c r="N135" i="13"/>
  <c r="R135" i="13"/>
  <c r="O135" i="13"/>
  <c r="L135" i="13"/>
  <c r="P135" i="13"/>
  <c r="M137" i="13"/>
  <c r="Q137" i="13"/>
  <c r="N137" i="13"/>
  <c r="R137" i="13"/>
  <c r="O137" i="13"/>
  <c r="L137" i="13"/>
  <c r="P137" i="13"/>
  <c r="N159" i="13"/>
  <c r="R159" i="13"/>
  <c r="L159" i="13"/>
  <c r="P159" i="13"/>
  <c r="Q159" i="13"/>
  <c r="M159" i="13"/>
  <c r="O159" i="13"/>
  <c r="N161" i="13"/>
  <c r="R161" i="13"/>
  <c r="L161" i="13"/>
  <c r="P161" i="13"/>
  <c r="Q161" i="13"/>
  <c r="M161" i="13"/>
  <c r="O161" i="13"/>
  <c r="N163" i="13"/>
  <c r="R163" i="13"/>
  <c r="L163" i="13"/>
  <c r="P163" i="13"/>
  <c r="Q163" i="13"/>
  <c r="M163" i="13"/>
  <c r="O163" i="13"/>
  <c r="N165" i="13"/>
  <c r="R165" i="13"/>
  <c r="L165" i="13"/>
  <c r="P165" i="13"/>
  <c r="Q165" i="13"/>
  <c r="M165" i="13"/>
  <c r="O165" i="13"/>
  <c r="N167" i="13"/>
  <c r="R167" i="13"/>
  <c r="L167" i="13"/>
  <c r="P167" i="13"/>
  <c r="Q167" i="13"/>
  <c r="M167" i="13"/>
  <c r="O167" i="13"/>
  <c r="N169" i="13"/>
  <c r="R169" i="13"/>
  <c r="L169" i="13"/>
  <c r="P169" i="13"/>
  <c r="Q169" i="13"/>
  <c r="M169" i="13"/>
  <c r="O169" i="13"/>
  <c r="N171" i="13"/>
  <c r="R171" i="13"/>
  <c r="L171" i="13"/>
  <c r="P171" i="13"/>
  <c r="Q171" i="13"/>
  <c r="M171" i="13"/>
  <c r="O171" i="13"/>
  <c r="N173" i="13"/>
  <c r="R173" i="13"/>
  <c r="L173" i="13"/>
  <c r="P173" i="13"/>
  <c r="Q173" i="13"/>
  <c r="M173" i="13"/>
  <c r="O173" i="13"/>
  <c r="N175" i="13"/>
  <c r="L175" i="13"/>
  <c r="P175" i="13"/>
  <c r="Q175" i="13"/>
  <c r="R175" i="13"/>
  <c r="M175" i="13"/>
  <c r="O175" i="13"/>
  <c r="M177" i="13"/>
  <c r="Q177" i="13"/>
  <c r="N177" i="13"/>
  <c r="R177" i="13"/>
  <c r="O177" i="13"/>
  <c r="L177" i="13"/>
  <c r="P177" i="13"/>
  <c r="N228" i="13"/>
  <c r="R228" i="13"/>
  <c r="L228" i="13"/>
  <c r="P228" i="13"/>
  <c r="N230" i="13"/>
  <c r="R230" i="13"/>
  <c r="L230" i="13"/>
  <c r="P230" i="13"/>
  <c r="N232" i="13"/>
  <c r="R232" i="13"/>
  <c r="L232" i="13"/>
  <c r="P232" i="13"/>
  <c r="N234" i="13"/>
  <c r="R234" i="13"/>
  <c r="L234" i="13"/>
  <c r="P234" i="13"/>
  <c r="N236" i="13"/>
  <c r="R236" i="13"/>
  <c r="L236" i="13"/>
  <c r="P236" i="13"/>
  <c r="N238" i="13"/>
  <c r="R238" i="13"/>
  <c r="L238" i="13"/>
  <c r="P238" i="13"/>
  <c r="N240" i="13"/>
  <c r="R240" i="13"/>
  <c r="L240" i="13"/>
  <c r="P240" i="13"/>
  <c r="N242" i="13"/>
  <c r="R242" i="13"/>
  <c r="L242" i="13"/>
  <c r="P242" i="13"/>
  <c r="N244" i="13"/>
  <c r="R244" i="13"/>
  <c r="L244" i="13"/>
  <c r="P244" i="13"/>
  <c r="P274" i="13"/>
  <c r="L274" i="13"/>
  <c r="P273" i="13"/>
  <c r="L273" i="13"/>
  <c r="P272" i="13"/>
  <c r="L272" i="13"/>
  <c r="P271" i="13"/>
  <c r="L271" i="13"/>
  <c r="P270" i="13"/>
  <c r="L270" i="13"/>
  <c r="P269" i="13"/>
  <c r="L269" i="13"/>
  <c r="P268" i="13"/>
  <c r="L268" i="13"/>
  <c r="P267" i="13"/>
  <c r="L267" i="13"/>
  <c r="P266" i="13"/>
  <c r="L266" i="13"/>
  <c r="P265" i="13"/>
  <c r="L265" i="13"/>
  <c r="P264" i="13"/>
  <c r="L264" i="13"/>
  <c r="P263" i="13"/>
  <c r="L263" i="13"/>
  <c r="P262" i="13"/>
  <c r="L262" i="13"/>
  <c r="P261" i="13"/>
  <c r="L261" i="13"/>
  <c r="P260" i="13"/>
  <c r="L260" i="13"/>
  <c r="P259" i="13"/>
  <c r="L259" i="13"/>
  <c r="P258" i="13"/>
  <c r="L258" i="13"/>
  <c r="P257" i="13"/>
  <c r="L257" i="13"/>
  <c r="P256" i="13"/>
  <c r="L256" i="13"/>
  <c r="P255" i="13"/>
  <c r="L255" i="13"/>
  <c r="P254" i="13"/>
  <c r="L254" i="13"/>
  <c r="P253" i="13"/>
  <c r="L253" i="13"/>
  <c r="P252" i="13"/>
  <c r="L252" i="13"/>
  <c r="P251" i="13"/>
  <c r="L251" i="13"/>
  <c r="P250" i="13"/>
  <c r="L250" i="13"/>
  <c r="P249" i="13"/>
  <c r="L249" i="13"/>
  <c r="P248" i="13"/>
  <c r="L248" i="13"/>
  <c r="P247" i="13"/>
  <c r="L247" i="13"/>
  <c r="P246" i="13"/>
  <c r="L39" i="13"/>
  <c r="P39" i="13"/>
  <c r="N39" i="13"/>
  <c r="R39" i="13"/>
  <c r="Q39" i="13"/>
  <c r="M39" i="13"/>
  <c r="O39" i="13"/>
  <c r="L41" i="13"/>
  <c r="P41" i="13"/>
  <c r="N41" i="13"/>
  <c r="R41" i="13"/>
  <c r="Q41" i="13"/>
  <c r="M41" i="13"/>
  <c r="O41" i="13"/>
  <c r="L43" i="13"/>
  <c r="P43" i="13"/>
  <c r="N43" i="13"/>
  <c r="R43" i="13"/>
  <c r="Q43" i="13"/>
  <c r="M43" i="13"/>
  <c r="O43" i="13"/>
  <c r="L45" i="13"/>
  <c r="N45" i="13"/>
  <c r="P45" i="13"/>
  <c r="Q45" i="13"/>
  <c r="M45" i="13"/>
  <c r="R45" i="13"/>
  <c r="O45" i="13"/>
  <c r="L47" i="13"/>
  <c r="P47" i="13"/>
  <c r="M47" i="13"/>
  <c r="Q47" i="13"/>
  <c r="N47" i="13"/>
  <c r="R47" i="13"/>
  <c r="O47" i="13"/>
  <c r="L49" i="13"/>
  <c r="P49" i="13"/>
  <c r="M49" i="13"/>
  <c r="Q49" i="13"/>
  <c r="N49" i="13"/>
  <c r="R49" i="13"/>
  <c r="O49" i="13"/>
  <c r="M51" i="13"/>
  <c r="Q51" i="13"/>
  <c r="O51" i="13"/>
  <c r="N51" i="13"/>
  <c r="P51" i="13"/>
  <c r="R51" i="13"/>
  <c r="L51" i="13"/>
  <c r="M53" i="13"/>
  <c r="Q53" i="13"/>
  <c r="O53" i="13"/>
  <c r="N53" i="13"/>
  <c r="P53" i="13"/>
  <c r="R53" i="13"/>
  <c r="L53" i="13"/>
  <c r="M55" i="13"/>
  <c r="Q55" i="13"/>
  <c r="O55" i="13"/>
  <c r="N55" i="13"/>
  <c r="P55" i="13"/>
  <c r="R55" i="13"/>
  <c r="L55" i="13"/>
  <c r="M57" i="13"/>
  <c r="Q57" i="13"/>
  <c r="O57" i="13"/>
  <c r="N57" i="13"/>
  <c r="P57" i="13"/>
  <c r="R57" i="13"/>
  <c r="L57" i="13"/>
  <c r="M59" i="13"/>
  <c r="Q59" i="13"/>
  <c r="O59" i="13"/>
  <c r="N59" i="13"/>
  <c r="P59" i="13"/>
  <c r="L59" i="13"/>
  <c r="M61" i="13"/>
  <c r="Q61" i="13"/>
  <c r="O61" i="13"/>
  <c r="N61" i="13"/>
  <c r="P61" i="13"/>
  <c r="R61" i="13"/>
  <c r="L61" i="13"/>
  <c r="M63" i="13"/>
  <c r="Q63" i="13"/>
  <c r="O63" i="13"/>
  <c r="N63" i="13"/>
  <c r="P63" i="13"/>
  <c r="R63" i="13"/>
  <c r="L63" i="13"/>
  <c r="M65" i="13"/>
  <c r="Q65" i="13"/>
  <c r="O65" i="13"/>
  <c r="N65" i="13"/>
  <c r="P65" i="13"/>
  <c r="R65" i="13"/>
  <c r="L65" i="13"/>
  <c r="M67" i="13"/>
  <c r="Q67" i="13"/>
  <c r="O67" i="13"/>
  <c r="N67" i="13"/>
  <c r="P67" i="13"/>
  <c r="R67" i="13"/>
  <c r="L67" i="13"/>
  <c r="M69" i="13"/>
  <c r="Q69" i="13"/>
  <c r="O69" i="13"/>
  <c r="N69" i="13"/>
  <c r="P69" i="13"/>
  <c r="R69" i="13"/>
  <c r="L69" i="13"/>
  <c r="M71" i="13"/>
  <c r="O71" i="13"/>
  <c r="N71" i="13"/>
  <c r="P71" i="13"/>
  <c r="Q71" i="13"/>
  <c r="L71" i="13"/>
  <c r="R71" i="13"/>
  <c r="O73" i="13"/>
  <c r="L73" i="13"/>
  <c r="P73" i="13"/>
  <c r="M73" i="13"/>
  <c r="Q73" i="13"/>
  <c r="N73" i="13"/>
  <c r="R73" i="13"/>
  <c r="O274" i="13"/>
  <c r="O273" i="13"/>
  <c r="O272" i="13"/>
  <c r="O271" i="13"/>
  <c r="O270" i="13"/>
  <c r="O269" i="13"/>
  <c r="O268" i="13"/>
  <c r="O267" i="13"/>
  <c r="O266" i="13"/>
  <c r="O265" i="13"/>
  <c r="O264" i="13"/>
  <c r="O263" i="13"/>
  <c r="O262" i="13"/>
  <c r="O261" i="13"/>
  <c r="O260" i="13"/>
  <c r="O259" i="13"/>
  <c r="O258" i="13"/>
  <c r="O257" i="13"/>
  <c r="O256" i="13"/>
  <c r="O255" i="13"/>
  <c r="O254" i="13"/>
  <c r="O253" i="13"/>
  <c r="O252" i="13"/>
  <c r="O251" i="13"/>
  <c r="O250" i="13"/>
  <c r="O249" i="13"/>
  <c r="O248" i="13"/>
  <c r="O247" i="13"/>
  <c r="O246" i="13"/>
  <c r="Q244" i="13"/>
  <c r="Q242" i="13"/>
  <c r="Q240" i="13"/>
  <c r="Q238" i="13"/>
  <c r="Q236" i="13"/>
  <c r="Q234" i="13"/>
  <c r="Q232" i="13"/>
  <c r="Q230" i="13"/>
  <c r="Q228" i="13"/>
  <c r="L95" i="13"/>
  <c r="P95" i="13"/>
  <c r="N95" i="13"/>
  <c r="R95" i="13"/>
  <c r="Q95" i="13"/>
  <c r="M95" i="13"/>
  <c r="O95" i="13"/>
  <c r="L97" i="13"/>
  <c r="P97" i="13"/>
  <c r="N97" i="13"/>
  <c r="R97" i="13"/>
  <c r="Q97" i="13"/>
  <c r="M97" i="13"/>
  <c r="O97" i="13"/>
  <c r="L99" i="13"/>
  <c r="P99" i="13"/>
  <c r="N99" i="13"/>
  <c r="R99" i="13"/>
  <c r="Q99" i="13"/>
  <c r="M99" i="13"/>
  <c r="O99" i="13"/>
  <c r="L101" i="13"/>
  <c r="P101" i="13"/>
  <c r="N101" i="13"/>
  <c r="R101" i="13"/>
  <c r="Q101" i="13"/>
  <c r="M101" i="13"/>
  <c r="O101" i="13"/>
  <c r="L103" i="13"/>
  <c r="P103" i="13"/>
  <c r="N103" i="13"/>
  <c r="Q103" i="13"/>
  <c r="R103" i="13"/>
  <c r="M103" i="13"/>
  <c r="O103" i="13"/>
  <c r="M105" i="13"/>
  <c r="Q105" i="13"/>
  <c r="N105" i="13"/>
  <c r="R105" i="13"/>
  <c r="O105" i="13"/>
  <c r="L105" i="13"/>
  <c r="P105" i="13"/>
  <c r="M107" i="13"/>
  <c r="Q107" i="13"/>
  <c r="N107" i="13"/>
  <c r="R107" i="13"/>
  <c r="O107" i="13"/>
  <c r="L107" i="13"/>
  <c r="P107" i="13"/>
  <c r="M109" i="13"/>
  <c r="Q109" i="13"/>
  <c r="N109" i="13"/>
  <c r="R109" i="13"/>
  <c r="O109" i="13"/>
  <c r="L109" i="13"/>
  <c r="P109" i="13"/>
  <c r="M111" i="13"/>
  <c r="Q111" i="13"/>
  <c r="N111" i="13"/>
  <c r="R111" i="13"/>
  <c r="O111" i="13"/>
  <c r="L111" i="13"/>
  <c r="P111" i="13"/>
  <c r="M113" i="13"/>
  <c r="Q113" i="13"/>
  <c r="N113" i="13"/>
  <c r="R113" i="13"/>
  <c r="O113" i="13"/>
  <c r="L113" i="13"/>
  <c r="P113" i="13"/>
  <c r="M128" i="13"/>
  <c r="Q128" i="13"/>
  <c r="N128" i="13"/>
  <c r="R128" i="13"/>
  <c r="O128" i="13"/>
  <c r="L128" i="13"/>
  <c r="P128" i="13"/>
  <c r="M130" i="13"/>
  <c r="Q130" i="13"/>
  <c r="N130" i="13"/>
  <c r="R130" i="13"/>
  <c r="O130" i="13"/>
  <c r="L130" i="13"/>
  <c r="P130" i="13"/>
  <c r="M132" i="13"/>
  <c r="Q132" i="13"/>
  <c r="N132" i="13"/>
  <c r="R132" i="13"/>
  <c r="O132" i="13"/>
  <c r="L132" i="13"/>
  <c r="P132" i="13"/>
  <c r="M134" i="13"/>
  <c r="Q134" i="13"/>
  <c r="N134" i="13"/>
  <c r="R134" i="13"/>
  <c r="O134" i="13"/>
  <c r="L134" i="13"/>
  <c r="P134" i="13"/>
  <c r="M136" i="13"/>
  <c r="Q136" i="13"/>
  <c r="N136" i="13"/>
  <c r="R136" i="13"/>
  <c r="O136" i="13"/>
  <c r="L136" i="13"/>
  <c r="P136" i="13"/>
  <c r="M138" i="13"/>
  <c r="Q138" i="13"/>
  <c r="N138" i="13"/>
  <c r="R138" i="13"/>
  <c r="O138" i="13"/>
  <c r="L138" i="13"/>
  <c r="P138" i="13"/>
  <c r="N160" i="13"/>
  <c r="R160" i="13"/>
  <c r="L160" i="13"/>
  <c r="P160" i="13"/>
  <c r="Q160" i="13"/>
  <c r="M160" i="13"/>
  <c r="O160" i="13"/>
  <c r="N162" i="13"/>
  <c r="R162" i="13"/>
  <c r="L162" i="13"/>
  <c r="P162" i="13"/>
  <c r="Q162" i="13"/>
  <c r="M162" i="13"/>
  <c r="O162" i="13"/>
  <c r="N164" i="13"/>
  <c r="R164" i="13"/>
  <c r="L164" i="13"/>
  <c r="P164" i="13"/>
  <c r="Q164" i="13"/>
  <c r="M164" i="13"/>
  <c r="O164" i="13"/>
  <c r="N166" i="13"/>
  <c r="R166" i="13"/>
  <c r="L166" i="13"/>
  <c r="P166" i="13"/>
  <c r="Q166" i="13"/>
  <c r="M166" i="13"/>
  <c r="O166" i="13"/>
  <c r="N168" i="13"/>
  <c r="R168" i="13"/>
  <c r="L168" i="13"/>
  <c r="P168" i="13"/>
  <c r="Q168" i="13"/>
  <c r="M168" i="13"/>
  <c r="O168" i="13"/>
  <c r="N170" i="13"/>
  <c r="R170" i="13"/>
  <c r="L170" i="13"/>
  <c r="P170" i="13"/>
  <c r="Q170" i="13"/>
  <c r="M170" i="13"/>
  <c r="O170" i="13"/>
  <c r="N172" i="13"/>
  <c r="R172" i="13"/>
  <c r="L172" i="13"/>
  <c r="P172" i="13"/>
  <c r="Q172" i="13"/>
  <c r="M172" i="13"/>
  <c r="O172" i="13"/>
  <c r="N174" i="13"/>
  <c r="R174" i="13"/>
  <c r="L174" i="13"/>
  <c r="P174" i="13"/>
  <c r="Q174" i="13"/>
  <c r="M174" i="13"/>
  <c r="O174" i="13"/>
  <c r="M176" i="13"/>
  <c r="Q176" i="13"/>
  <c r="N176" i="13"/>
  <c r="R176" i="13"/>
  <c r="O176" i="13"/>
  <c r="L176" i="13"/>
  <c r="P176" i="13"/>
  <c r="M178" i="13"/>
  <c r="Q178" i="13"/>
  <c r="N178" i="13"/>
  <c r="R178" i="13"/>
  <c r="O178" i="13"/>
  <c r="L178" i="13"/>
  <c r="P178" i="13"/>
  <c r="M227" i="13"/>
  <c r="N227" i="13"/>
  <c r="R227" i="13"/>
  <c r="L227" i="13"/>
  <c r="P227" i="13"/>
  <c r="N229" i="13"/>
  <c r="R229" i="13"/>
  <c r="L229" i="13"/>
  <c r="P229" i="13"/>
  <c r="N231" i="13"/>
  <c r="R231" i="13"/>
  <c r="L231" i="13"/>
  <c r="P231" i="13"/>
  <c r="N233" i="13"/>
  <c r="R233" i="13"/>
  <c r="L233" i="13"/>
  <c r="P233" i="13"/>
  <c r="N235" i="13"/>
  <c r="R235" i="13"/>
  <c r="L235" i="13"/>
  <c r="P235" i="13"/>
  <c r="N237" i="13"/>
  <c r="R237" i="13"/>
  <c r="L237" i="13"/>
  <c r="P237" i="13"/>
  <c r="N239" i="13"/>
  <c r="R239" i="13"/>
  <c r="L239" i="13"/>
  <c r="P239" i="13"/>
  <c r="N241" i="13"/>
  <c r="R241" i="13"/>
  <c r="L241" i="13"/>
  <c r="P241" i="13"/>
  <c r="N243" i="13"/>
  <c r="R243" i="13"/>
  <c r="L243" i="13"/>
  <c r="P243" i="13"/>
  <c r="N245" i="13"/>
  <c r="R245" i="13"/>
  <c r="L245" i="13"/>
  <c r="P245" i="13"/>
  <c r="R274" i="13"/>
  <c r="R273" i="13"/>
  <c r="R272" i="13"/>
  <c r="R271" i="13"/>
  <c r="R270" i="13"/>
  <c r="R269" i="13"/>
  <c r="R268" i="13"/>
  <c r="R267" i="13"/>
  <c r="R266" i="13"/>
  <c r="R265" i="13"/>
  <c r="R264" i="13"/>
  <c r="R263" i="13"/>
  <c r="R262" i="13"/>
  <c r="R261" i="13"/>
  <c r="R260" i="13"/>
  <c r="R259" i="13"/>
  <c r="R258" i="13"/>
  <c r="R257" i="13"/>
  <c r="R256" i="13"/>
  <c r="R255" i="13"/>
  <c r="R254" i="13"/>
  <c r="R253" i="13"/>
  <c r="R252" i="13"/>
  <c r="R251" i="13"/>
  <c r="R250" i="13"/>
  <c r="R249" i="13"/>
  <c r="R248" i="13"/>
  <c r="R247" i="13"/>
  <c r="R246" i="13"/>
  <c r="M246" i="13"/>
  <c r="O245" i="13"/>
  <c r="O244" i="13"/>
  <c r="O243" i="13"/>
  <c r="O242" i="13"/>
  <c r="O241" i="13"/>
  <c r="O240" i="13"/>
  <c r="O239" i="13"/>
  <c r="O238" i="13"/>
  <c r="O237" i="13"/>
  <c r="O236" i="13"/>
  <c r="O235" i="13"/>
  <c r="O234" i="13"/>
  <c r="O233" i="13"/>
  <c r="O232" i="13"/>
  <c r="O231" i="13"/>
  <c r="O230" i="13"/>
  <c r="O229" i="13"/>
  <c r="O228" i="13"/>
  <c r="O227" i="13"/>
  <c r="C79" i="11"/>
  <c r="C37" i="2"/>
  <c r="C42" i="2"/>
  <c r="C47" i="2"/>
  <c r="C32" i="2"/>
  <c r="R133" i="13"/>
  <c r="C22" i="5"/>
  <c r="C25" i="5"/>
  <c r="C47" i="4"/>
  <c r="R100" i="13"/>
  <c r="C32" i="4"/>
  <c r="C52" i="1"/>
  <c r="C61" i="1"/>
  <c r="C70" i="1"/>
  <c r="J6" i="14"/>
  <c r="I6" i="14"/>
  <c r="A276" i="13"/>
  <c r="B276" i="13"/>
  <c r="T276" i="13" s="1"/>
  <c r="A277" i="13"/>
  <c r="B277" i="13"/>
  <c r="T277" i="13" s="1"/>
  <c r="A278" i="13"/>
  <c r="B278" i="13"/>
  <c r="T278" i="13" s="1"/>
  <c r="A279" i="13"/>
  <c r="B279" i="13"/>
  <c r="T279" i="13" s="1"/>
  <c r="B275" i="13"/>
  <c r="T275" i="13" s="1"/>
  <c r="C275" i="13"/>
  <c r="C276" i="13"/>
  <c r="C277" i="13"/>
  <c r="C278" i="13"/>
  <c r="A275" i="13"/>
  <c r="C279" i="13"/>
  <c r="S279" i="13"/>
  <c r="C179" i="13"/>
  <c r="D179" i="13"/>
  <c r="C180" i="13"/>
  <c r="D180" i="13"/>
  <c r="C181" i="13"/>
  <c r="D181" i="13"/>
  <c r="C182" i="13"/>
  <c r="D182" i="13"/>
  <c r="C183" i="13"/>
  <c r="D183" i="13"/>
  <c r="C184" i="13"/>
  <c r="D184" i="13"/>
  <c r="C185" i="13"/>
  <c r="D185" i="13"/>
  <c r="C186" i="13"/>
  <c r="D186" i="13"/>
  <c r="C187" i="13"/>
  <c r="D187" i="13"/>
  <c r="C188" i="13"/>
  <c r="D188" i="13"/>
  <c r="C189" i="13"/>
  <c r="D189" i="13"/>
  <c r="C190" i="13"/>
  <c r="D190" i="13"/>
  <c r="C191" i="13"/>
  <c r="D191" i="13"/>
  <c r="C192" i="13"/>
  <c r="D192" i="13"/>
  <c r="C193" i="13"/>
  <c r="D193" i="13"/>
  <c r="C194" i="13"/>
  <c r="D194" i="13"/>
  <c r="C195" i="13"/>
  <c r="D195" i="13"/>
  <c r="C196" i="13"/>
  <c r="D196" i="13"/>
  <c r="C197" i="13"/>
  <c r="D197" i="13"/>
  <c r="C198" i="13"/>
  <c r="D198" i="13"/>
  <c r="C199" i="13"/>
  <c r="D199" i="13"/>
  <c r="C200" i="13"/>
  <c r="D200" i="13"/>
  <c r="C201" i="13"/>
  <c r="D201" i="13"/>
  <c r="C202" i="13"/>
  <c r="D202" i="13"/>
  <c r="C203" i="13"/>
  <c r="D203" i="13"/>
  <c r="C204" i="13"/>
  <c r="D204" i="13"/>
  <c r="C205" i="13"/>
  <c r="D205" i="13"/>
  <c r="C206" i="13"/>
  <c r="D206" i="13"/>
  <c r="C207" i="13"/>
  <c r="D207" i="13"/>
  <c r="C208" i="13"/>
  <c r="D208" i="13"/>
  <c r="C209" i="13"/>
  <c r="D209" i="13"/>
  <c r="C210" i="13"/>
  <c r="D210" i="13"/>
  <c r="C211" i="13"/>
  <c r="D211" i="13"/>
  <c r="C212" i="13"/>
  <c r="D212" i="13"/>
  <c r="C213" i="13"/>
  <c r="D213" i="13"/>
  <c r="C214" i="13"/>
  <c r="D214" i="13"/>
  <c r="C215" i="13"/>
  <c r="D215" i="13"/>
  <c r="C216" i="13"/>
  <c r="D216" i="13"/>
  <c r="C217" i="13"/>
  <c r="D217" i="13"/>
  <c r="C218" i="13"/>
  <c r="D218" i="13"/>
  <c r="C219" i="13"/>
  <c r="D219" i="13"/>
  <c r="C220" i="13"/>
  <c r="D220" i="13"/>
  <c r="C221" i="13"/>
  <c r="D221" i="13"/>
  <c r="C222" i="13"/>
  <c r="D222" i="13"/>
  <c r="C223" i="13"/>
  <c r="D223" i="13"/>
  <c r="C224" i="13"/>
  <c r="D224" i="13"/>
  <c r="C225" i="13"/>
  <c r="D225" i="13"/>
  <c r="C226" i="13"/>
  <c r="D226" i="13"/>
  <c r="A216" i="13"/>
  <c r="B216" i="13"/>
  <c r="A217" i="13"/>
  <c r="B217" i="13"/>
  <c r="A218" i="13"/>
  <c r="B218" i="13"/>
  <c r="A219" i="13"/>
  <c r="B219" i="13"/>
  <c r="A220" i="13"/>
  <c r="B220" i="13"/>
  <c r="A221" i="13"/>
  <c r="B221" i="13"/>
  <c r="A222" i="13"/>
  <c r="B222" i="13"/>
  <c r="A223" i="13"/>
  <c r="B223" i="13"/>
  <c r="A224" i="13"/>
  <c r="B224" i="13"/>
  <c r="A225" i="13"/>
  <c r="B225" i="13"/>
  <c r="A226" i="13"/>
  <c r="B226" i="13"/>
  <c r="B215" i="13"/>
  <c r="A215" i="13"/>
  <c r="A204" i="13"/>
  <c r="B204" i="13"/>
  <c r="A205" i="13"/>
  <c r="B205" i="13"/>
  <c r="A206" i="13"/>
  <c r="B206" i="13"/>
  <c r="A207" i="13"/>
  <c r="B207" i="13"/>
  <c r="A208" i="13"/>
  <c r="B208" i="13"/>
  <c r="A209" i="13"/>
  <c r="B209" i="13"/>
  <c r="A210" i="13"/>
  <c r="B210" i="13"/>
  <c r="A211" i="13"/>
  <c r="B211" i="13"/>
  <c r="A212" i="13"/>
  <c r="B212" i="13"/>
  <c r="A213" i="13"/>
  <c r="B213" i="13"/>
  <c r="A214" i="13"/>
  <c r="B214" i="13"/>
  <c r="B203" i="13"/>
  <c r="A203" i="13"/>
  <c r="A192" i="13"/>
  <c r="B192" i="13"/>
  <c r="A193" i="13"/>
  <c r="B193" i="13"/>
  <c r="A194" i="13"/>
  <c r="B194" i="13"/>
  <c r="A195" i="13"/>
  <c r="B195" i="13"/>
  <c r="A196" i="13"/>
  <c r="B196" i="13"/>
  <c r="A197" i="13"/>
  <c r="B197" i="13"/>
  <c r="A198" i="13"/>
  <c r="B198" i="13"/>
  <c r="A199" i="13"/>
  <c r="B199" i="13"/>
  <c r="A200" i="13"/>
  <c r="B200" i="13"/>
  <c r="A201" i="13"/>
  <c r="B201" i="13"/>
  <c r="A202" i="13"/>
  <c r="B202" i="13"/>
  <c r="B191" i="13"/>
  <c r="A191" i="13"/>
  <c r="B190" i="13"/>
  <c r="A190" i="13"/>
  <c r="B189" i="13"/>
  <c r="A189" i="13"/>
  <c r="B188" i="13"/>
  <c r="A188" i="13"/>
  <c r="B187" i="13"/>
  <c r="A187" i="13"/>
  <c r="B186" i="13"/>
  <c r="A186" i="13"/>
  <c r="B185" i="13"/>
  <c r="A185" i="13"/>
  <c r="B184" i="13"/>
  <c r="A184" i="13"/>
  <c r="B183" i="13"/>
  <c r="A183" i="13"/>
  <c r="B182" i="13"/>
  <c r="A182" i="13"/>
  <c r="B181" i="13"/>
  <c r="A181" i="13"/>
  <c r="B180" i="13"/>
  <c r="A180" i="13"/>
  <c r="B179" i="13"/>
  <c r="A179" i="13"/>
  <c r="C139" i="13"/>
  <c r="D139" i="13"/>
  <c r="C140" i="13"/>
  <c r="D140" i="13"/>
  <c r="C141" i="13"/>
  <c r="D141" i="13"/>
  <c r="C142" i="13"/>
  <c r="D142" i="13"/>
  <c r="C143" i="13"/>
  <c r="D143" i="13"/>
  <c r="C144" i="13"/>
  <c r="D144" i="13"/>
  <c r="C145" i="13"/>
  <c r="D145" i="13"/>
  <c r="C146" i="13"/>
  <c r="D146" i="13"/>
  <c r="C147" i="13"/>
  <c r="D147" i="13"/>
  <c r="C148" i="13"/>
  <c r="D148" i="13"/>
  <c r="C149" i="13"/>
  <c r="D149" i="13"/>
  <c r="C150" i="13"/>
  <c r="D150" i="13"/>
  <c r="C151" i="13"/>
  <c r="D151" i="13"/>
  <c r="C152" i="13"/>
  <c r="D152" i="13"/>
  <c r="C153" i="13"/>
  <c r="D153" i="13"/>
  <c r="C154" i="13"/>
  <c r="D154" i="13"/>
  <c r="C155" i="13"/>
  <c r="D155" i="13"/>
  <c r="C156" i="13"/>
  <c r="D156" i="13"/>
  <c r="C157" i="13"/>
  <c r="D157" i="13"/>
  <c r="C158" i="13"/>
  <c r="D158" i="13"/>
  <c r="A155" i="13"/>
  <c r="B155" i="13"/>
  <c r="A156" i="13"/>
  <c r="B156" i="13"/>
  <c r="A157" i="13"/>
  <c r="B157" i="13"/>
  <c r="A158" i="13"/>
  <c r="B158" i="13"/>
  <c r="A150" i="13"/>
  <c r="B150" i="13"/>
  <c r="A151" i="13"/>
  <c r="B151" i="13"/>
  <c r="A152" i="13"/>
  <c r="B152" i="13"/>
  <c r="A153" i="13"/>
  <c r="B153" i="13"/>
  <c r="A145" i="13"/>
  <c r="B145" i="13"/>
  <c r="A146" i="13"/>
  <c r="B146" i="13"/>
  <c r="A147" i="13"/>
  <c r="B147" i="13"/>
  <c r="A148" i="13"/>
  <c r="B148" i="13"/>
  <c r="A140" i="13"/>
  <c r="B140" i="13"/>
  <c r="A141" i="13"/>
  <c r="B141" i="13"/>
  <c r="A142" i="13"/>
  <c r="B142" i="13"/>
  <c r="A143" i="13"/>
  <c r="B143" i="13"/>
  <c r="B154" i="13"/>
  <c r="A154" i="13"/>
  <c r="B149" i="13"/>
  <c r="A149" i="13"/>
  <c r="B144" i="13"/>
  <c r="A144" i="13"/>
  <c r="B139" i="13"/>
  <c r="A139" i="13"/>
  <c r="A125" i="13"/>
  <c r="B125" i="13"/>
  <c r="A126" i="13"/>
  <c r="B126" i="13"/>
  <c r="B124" i="13"/>
  <c r="A124" i="13"/>
  <c r="A122" i="13"/>
  <c r="B122" i="13"/>
  <c r="A123" i="13"/>
  <c r="B123" i="13"/>
  <c r="B121" i="13"/>
  <c r="A121" i="13"/>
  <c r="A119" i="13"/>
  <c r="B119" i="13"/>
  <c r="A120" i="13"/>
  <c r="B120" i="13"/>
  <c r="B118" i="13"/>
  <c r="A118" i="13"/>
  <c r="A116" i="13"/>
  <c r="A117" i="13"/>
  <c r="B116" i="13"/>
  <c r="B117" i="13"/>
  <c r="B115" i="13"/>
  <c r="C115" i="13"/>
  <c r="C116" i="13"/>
  <c r="A115" i="13"/>
  <c r="D115" i="13"/>
  <c r="D116" i="13"/>
  <c r="C117" i="13"/>
  <c r="D117" i="13"/>
  <c r="C118" i="13"/>
  <c r="D118" i="13"/>
  <c r="C119" i="13"/>
  <c r="D119" i="13"/>
  <c r="C120" i="13"/>
  <c r="D120" i="13"/>
  <c r="C121" i="13"/>
  <c r="D121" i="13"/>
  <c r="C122" i="13"/>
  <c r="D122" i="13"/>
  <c r="C123" i="13"/>
  <c r="D123" i="13"/>
  <c r="C124" i="13"/>
  <c r="D124" i="13"/>
  <c r="C125" i="13"/>
  <c r="D125" i="13"/>
  <c r="C126" i="13"/>
  <c r="D126" i="13"/>
  <c r="A91" i="13"/>
  <c r="B91" i="13"/>
  <c r="A92" i="13"/>
  <c r="B92" i="13"/>
  <c r="A93" i="13"/>
  <c r="B93" i="13"/>
  <c r="A94" i="13"/>
  <c r="B94" i="13"/>
  <c r="B90" i="13"/>
  <c r="A90" i="13"/>
  <c r="A86" i="13"/>
  <c r="B86" i="13"/>
  <c r="A87" i="13"/>
  <c r="B87" i="13"/>
  <c r="A88" i="13"/>
  <c r="B88" i="13"/>
  <c r="A89" i="13"/>
  <c r="B89" i="13"/>
  <c r="B85" i="13"/>
  <c r="A85" i="13"/>
  <c r="A81" i="13"/>
  <c r="B81" i="13"/>
  <c r="A82" i="13"/>
  <c r="B82" i="13"/>
  <c r="A83" i="13"/>
  <c r="B83" i="13"/>
  <c r="A84" i="13"/>
  <c r="B84" i="13"/>
  <c r="B80" i="13"/>
  <c r="A80" i="13"/>
  <c r="A76" i="13"/>
  <c r="A77" i="13"/>
  <c r="A78" i="13"/>
  <c r="A79" i="13"/>
  <c r="B76" i="13"/>
  <c r="B77" i="13"/>
  <c r="B78" i="13"/>
  <c r="B79" i="13"/>
  <c r="B75" i="13"/>
  <c r="C75" i="13"/>
  <c r="C76" i="13"/>
  <c r="C77" i="13"/>
  <c r="C78" i="13"/>
  <c r="A75" i="13"/>
  <c r="D75" i="13"/>
  <c r="D76" i="13"/>
  <c r="D77" i="13"/>
  <c r="D78" i="13"/>
  <c r="C79" i="13"/>
  <c r="D79" i="13"/>
  <c r="C80" i="13"/>
  <c r="D80" i="13"/>
  <c r="C81" i="13"/>
  <c r="D81" i="13"/>
  <c r="C82" i="13"/>
  <c r="D82" i="13"/>
  <c r="C83" i="13"/>
  <c r="D83" i="13"/>
  <c r="C84" i="13"/>
  <c r="D84" i="13"/>
  <c r="C85" i="13"/>
  <c r="D85" i="13"/>
  <c r="C86" i="13"/>
  <c r="D86" i="13"/>
  <c r="C87" i="13"/>
  <c r="D87" i="13"/>
  <c r="C88" i="13"/>
  <c r="D88" i="13"/>
  <c r="C89" i="13"/>
  <c r="D89" i="13"/>
  <c r="C90" i="13"/>
  <c r="D90" i="13"/>
  <c r="C91" i="13"/>
  <c r="D91" i="13"/>
  <c r="C92" i="13"/>
  <c r="D92" i="13"/>
  <c r="C93" i="13"/>
  <c r="D93" i="13"/>
  <c r="C94" i="13"/>
  <c r="D94" i="13"/>
  <c r="A31" i="13"/>
  <c r="A32" i="13"/>
  <c r="A33" i="13"/>
  <c r="A34" i="13"/>
  <c r="A35" i="13"/>
  <c r="A36" i="13"/>
  <c r="A37" i="13"/>
  <c r="A38" i="13"/>
  <c r="A30" i="13"/>
  <c r="B31" i="13"/>
  <c r="B32" i="13"/>
  <c r="B33" i="13"/>
  <c r="B34" i="13"/>
  <c r="B35" i="13"/>
  <c r="B36" i="13"/>
  <c r="B37" i="13"/>
  <c r="B38" i="13"/>
  <c r="B30" i="13"/>
  <c r="C30" i="13"/>
  <c r="C31" i="13"/>
  <c r="C32" i="13"/>
  <c r="C33" i="13"/>
  <c r="C34" i="13"/>
  <c r="C35" i="13"/>
  <c r="C36" i="13"/>
  <c r="C37" i="13"/>
  <c r="A22" i="13"/>
  <c r="A23" i="13"/>
  <c r="A24" i="13"/>
  <c r="A25" i="13"/>
  <c r="A26" i="13"/>
  <c r="A27" i="13"/>
  <c r="A28" i="13"/>
  <c r="A29" i="13"/>
  <c r="A21" i="13"/>
  <c r="B22" i="13"/>
  <c r="B23" i="13"/>
  <c r="B24" i="13"/>
  <c r="B25" i="13"/>
  <c r="B26" i="13"/>
  <c r="B27" i="13"/>
  <c r="B28" i="13"/>
  <c r="B29" i="13"/>
  <c r="B21" i="13"/>
  <c r="C21" i="13"/>
  <c r="C22" i="13"/>
  <c r="C23" i="13"/>
  <c r="C24" i="13"/>
  <c r="C25" i="13"/>
  <c r="C26" i="13"/>
  <c r="C27" i="13"/>
  <c r="C28" i="13"/>
  <c r="A13" i="13"/>
  <c r="A14" i="13"/>
  <c r="A15" i="13"/>
  <c r="A16" i="13"/>
  <c r="A17" i="13"/>
  <c r="A18" i="13"/>
  <c r="A19" i="13"/>
  <c r="A20" i="13"/>
  <c r="A12" i="13"/>
  <c r="B13" i="13"/>
  <c r="B14" i="13"/>
  <c r="B15" i="13"/>
  <c r="B16" i="13"/>
  <c r="B17" i="13"/>
  <c r="B18" i="13"/>
  <c r="B19" i="13"/>
  <c r="B20" i="13"/>
  <c r="B12" i="13"/>
  <c r="C12" i="13"/>
  <c r="C13" i="13"/>
  <c r="C14" i="13"/>
  <c r="C15" i="13"/>
  <c r="C16" i="13"/>
  <c r="C17" i="13"/>
  <c r="C18" i="13"/>
  <c r="C19" i="13"/>
  <c r="A4" i="13"/>
  <c r="A5" i="13"/>
  <c r="A6" i="13"/>
  <c r="A7" i="13"/>
  <c r="A8" i="13"/>
  <c r="A9" i="13"/>
  <c r="A10" i="13"/>
  <c r="A11" i="13"/>
  <c r="A3" i="13"/>
  <c r="B4" i="13"/>
  <c r="B5" i="13"/>
  <c r="B6" i="13"/>
  <c r="B7" i="13"/>
  <c r="B8" i="13"/>
  <c r="B9" i="13"/>
  <c r="B10" i="13"/>
  <c r="B11" i="13"/>
  <c r="B3" i="13"/>
  <c r="C3" i="13"/>
  <c r="C4" i="13"/>
  <c r="C5" i="13"/>
  <c r="C6" i="13"/>
  <c r="C7" i="13"/>
  <c r="C8" i="13"/>
  <c r="C9" i="13"/>
  <c r="C10" i="13"/>
  <c r="D3" i="13"/>
  <c r="D4" i="13"/>
  <c r="D5" i="13"/>
  <c r="D6" i="13"/>
  <c r="D7" i="13"/>
  <c r="D8" i="13"/>
  <c r="D9" i="13"/>
  <c r="D10" i="13"/>
  <c r="C11" i="13"/>
  <c r="D11" i="13"/>
  <c r="D12" i="13"/>
  <c r="D13" i="13"/>
  <c r="D14" i="13"/>
  <c r="D15" i="13"/>
  <c r="D16" i="13"/>
  <c r="D17" i="13"/>
  <c r="D18" i="13"/>
  <c r="D19" i="13"/>
  <c r="C20" i="13"/>
  <c r="D20" i="13"/>
  <c r="D21" i="13"/>
  <c r="D22" i="13"/>
  <c r="D23" i="13"/>
  <c r="D24" i="13"/>
  <c r="D25" i="13"/>
  <c r="D26" i="13"/>
  <c r="D27" i="13"/>
  <c r="D28" i="13"/>
  <c r="C29" i="13"/>
  <c r="D29" i="13"/>
  <c r="D30" i="13"/>
  <c r="D31" i="13"/>
  <c r="D32" i="13"/>
  <c r="D33" i="13"/>
  <c r="D34" i="13"/>
  <c r="D35" i="13"/>
  <c r="D36" i="13"/>
  <c r="D37" i="13"/>
  <c r="C38" i="13"/>
  <c r="D38" i="13"/>
  <c r="E12" i="12"/>
  <c r="D279" i="13" s="1"/>
  <c r="F46" i="3"/>
  <c r="F45" i="3"/>
  <c r="F44" i="3"/>
  <c r="F43" i="3"/>
  <c r="F42" i="3"/>
  <c r="E46" i="3"/>
  <c r="E45" i="3"/>
  <c r="E44" i="3"/>
  <c r="E43" i="3"/>
  <c r="E42" i="3"/>
  <c r="D41" i="3"/>
  <c r="D39" i="3"/>
  <c r="D38" i="3"/>
  <c r="D36" i="3"/>
  <c r="H8" i="11"/>
  <c r="J277" i="13" l="1"/>
  <c r="U277" i="13" s="1"/>
  <c r="J275" i="13"/>
  <c r="U275" i="13" s="1"/>
  <c r="J10" i="3"/>
  <c r="J13" i="3"/>
  <c r="J9" i="3"/>
  <c r="J14" i="3"/>
  <c r="J19" i="3"/>
  <c r="J32" i="3"/>
  <c r="S278" i="13"/>
  <c r="S277" i="13"/>
  <c r="S276" i="13"/>
  <c r="J276" i="13"/>
  <c r="U276" i="13" s="1"/>
  <c r="U199" i="13"/>
  <c r="T199" i="13"/>
  <c r="S199" i="13"/>
  <c r="U195" i="13"/>
  <c r="T195" i="13"/>
  <c r="S195" i="13"/>
  <c r="U211" i="13"/>
  <c r="T211" i="13"/>
  <c r="S211" i="13"/>
  <c r="U207" i="13"/>
  <c r="T207" i="13"/>
  <c r="S207" i="13"/>
  <c r="U191" i="13"/>
  <c r="T191" i="13"/>
  <c r="S191" i="13"/>
  <c r="U203" i="13"/>
  <c r="T203" i="13"/>
  <c r="S203" i="13"/>
  <c r="J36" i="3"/>
  <c r="U198" i="13"/>
  <c r="T198" i="13"/>
  <c r="S198" i="13"/>
  <c r="T194" i="13"/>
  <c r="S194" i="13"/>
  <c r="U194" i="13"/>
  <c r="T210" i="13"/>
  <c r="S210" i="13"/>
  <c r="U210" i="13"/>
  <c r="U201" i="13"/>
  <c r="T201" i="13"/>
  <c r="S201" i="13"/>
  <c r="S197" i="13"/>
  <c r="T197" i="13"/>
  <c r="U197" i="13"/>
  <c r="U193" i="13"/>
  <c r="T193" i="13"/>
  <c r="S193" i="13"/>
  <c r="S213" i="13"/>
  <c r="T213" i="13"/>
  <c r="U213" i="13"/>
  <c r="U209" i="13"/>
  <c r="T209" i="13"/>
  <c r="S209" i="13"/>
  <c r="S205" i="13"/>
  <c r="T205" i="13"/>
  <c r="U205" i="13"/>
  <c r="U214" i="13"/>
  <c r="T214" i="13"/>
  <c r="S214" i="13"/>
  <c r="U206" i="13"/>
  <c r="T206" i="13"/>
  <c r="S206" i="13"/>
  <c r="T202" i="13"/>
  <c r="S202" i="13"/>
  <c r="U202" i="13"/>
  <c r="S200" i="13"/>
  <c r="U200" i="13"/>
  <c r="T200" i="13"/>
  <c r="U196" i="13"/>
  <c r="T196" i="13"/>
  <c r="S196" i="13"/>
  <c r="S192" i="13"/>
  <c r="U192" i="13"/>
  <c r="T192" i="13"/>
  <c r="U212" i="13"/>
  <c r="T212" i="13"/>
  <c r="S212" i="13"/>
  <c r="U208" i="13"/>
  <c r="S208" i="13"/>
  <c r="T208" i="13"/>
  <c r="U204" i="13"/>
  <c r="T204" i="13"/>
  <c r="S204" i="13"/>
  <c r="J40" i="3"/>
  <c r="J35" i="3"/>
  <c r="U153" i="13"/>
  <c r="T153" i="13"/>
  <c r="S153" i="13"/>
  <c r="U147" i="13"/>
  <c r="T147" i="13"/>
  <c r="S147" i="13"/>
  <c r="J26" i="3"/>
  <c r="T148" i="13"/>
  <c r="S148" i="13"/>
  <c r="U148" i="13"/>
  <c r="S152" i="13"/>
  <c r="U152" i="13"/>
  <c r="T152" i="13"/>
  <c r="U146" i="13"/>
  <c r="T146" i="13"/>
  <c r="S146" i="13"/>
  <c r="S151" i="13"/>
  <c r="U151" i="13"/>
  <c r="T151" i="13"/>
  <c r="T156" i="13"/>
  <c r="S156" i="13"/>
  <c r="U156" i="13"/>
  <c r="J27" i="3"/>
  <c r="U154" i="13"/>
  <c r="T154" i="13"/>
  <c r="S154" i="13"/>
  <c r="U158" i="13"/>
  <c r="T158" i="13"/>
  <c r="S158" i="13"/>
  <c r="S157" i="13"/>
  <c r="T157" i="13"/>
  <c r="U157" i="13"/>
  <c r="S144" i="13"/>
  <c r="U144" i="13"/>
  <c r="T144" i="13"/>
  <c r="U149" i="13"/>
  <c r="T149" i="13"/>
  <c r="S149" i="13"/>
  <c r="J29" i="3"/>
  <c r="U145" i="13"/>
  <c r="T145" i="13"/>
  <c r="S145" i="13"/>
  <c r="U150" i="13"/>
  <c r="T150" i="13"/>
  <c r="S150" i="13"/>
  <c r="U155" i="13"/>
  <c r="T155" i="13"/>
  <c r="S155" i="13"/>
  <c r="T123" i="13"/>
  <c r="U123" i="13"/>
  <c r="S123" i="13"/>
  <c r="U125" i="13"/>
  <c r="T125" i="13"/>
  <c r="S125" i="13"/>
  <c r="U120" i="13"/>
  <c r="T120" i="13"/>
  <c r="S120" i="13"/>
  <c r="U122" i="13"/>
  <c r="T122" i="13"/>
  <c r="S122" i="13"/>
  <c r="T115" i="13"/>
  <c r="S115" i="13"/>
  <c r="U115" i="13"/>
  <c r="J24" i="3"/>
  <c r="U117" i="13"/>
  <c r="T117" i="13"/>
  <c r="S117" i="13"/>
  <c r="U119" i="13"/>
  <c r="T119" i="13"/>
  <c r="S119" i="13"/>
  <c r="S118" i="13"/>
  <c r="T118" i="13"/>
  <c r="U118" i="13"/>
  <c r="U116" i="13"/>
  <c r="T116" i="13"/>
  <c r="S116" i="13"/>
  <c r="U124" i="13"/>
  <c r="T124" i="13"/>
  <c r="S124" i="13"/>
  <c r="S126" i="13"/>
  <c r="T126" i="13"/>
  <c r="U126" i="13"/>
  <c r="S121" i="13"/>
  <c r="U121" i="13"/>
  <c r="T121" i="13"/>
  <c r="U77" i="13"/>
  <c r="T77" i="13"/>
  <c r="S77" i="13"/>
  <c r="S84" i="13"/>
  <c r="U84" i="13"/>
  <c r="T84" i="13"/>
  <c r="T86" i="13"/>
  <c r="S86" i="13"/>
  <c r="U86" i="13"/>
  <c r="U92" i="13"/>
  <c r="T92" i="13"/>
  <c r="S92" i="13"/>
  <c r="T78" i="13"/>
  <c r="S78" i="13"/>
  <c r="U78" i="13"/>
  <c r="U85" i="13"/>
  <c r="T85" i="13"/>
  <c r="S85" i="13"/>
  <c r="S89" i="13"/>
  <c r="T89" i="13"/>
  <c r="U89" i="13"/>
  <c r="S76" i="13"/>
  <c r="U76" i="13"/>
  <c r="T76" i="13"/>
  <c r="U91" i="13"/>
  <c r="T91" i="13"/>
  <c r="S91" i="13"/>
  <c r="U90" i="13"/>
  <c r="T90" i="13"/>
  <c r="S90" i="13"/>
  <c r="U80" i="13"/>
  <c r="T80" i="13"/>
  <c r="S80" i="13"/>
  <c r="U83" i="13"/>
  <c r="T83" i="13"/>
  <c r="S83" i="13"/>
  <c r="U82" i="13"/>
  <c r="T82" i="13"/>
  <c r="S82" i="13"/>
  <c r="U88" i="13"/>
  <c r="T88" i="13"/>
  <c r="S88" i="13"/>
  <c r="T94" i="13"/>
  <c r="S94" i="13"/>
  <c r="U94" i="13"/>
  <c r="U75" i="13"/>
  <c r="T75" i="13"/>
  <c r="S75" i="13"/>
  <c r="U79" i="13"/>
  <c r="T79" i="13"/>
  <c r="S79" i="13"/>
  <c r="S81" i="13"/>
  <c r="U81" i="13"/>
  <c r="T81" i="13"/>
  <c r="U87" i="13"/>
  <c r="T87" i="13"/>
  <c r="S87" i="13"/>
  <c r="U93" i="13"/>
  <c r="T93" i="13"/>
  <c r="S93" i="13"/>
  <c r="U28" i="13"/>
  <c r="T28" i="13"/>
  <c r="S28" i="13"/>
  <c r="S27" i="13"/>
  <c r="U27" i="13"/>
  <c r="T27" i="13"/>
  <c r="U38" i="13"/>
  <c r="T38" i="13"/>
  <c r="S38" i="13"/>
  <c r="U15" i="13"/>
  <c r="T15" i="13"/>
  <c r="S15" i="13"/>
  <c r="U26" i="13"/>
  <c r="T26" i="13"/>
  <c r="S26" i="13"/>
  <c r="U37" i="13"/>
  <c r="T37" i="13"/>
  <c r="S37" i="13"/>
  <c r="J15" i="3"/>
  <c r="J8" i="3"/>
  <c r="S35" i="13"/>
  <c r="U35" i="13"/>
  <c r="T35" i="13"/>
  <c r="U14" i="13"/>
  <c r="T14" i="13"/>
  <c r="S14" i="13"/>
  <c r="U25" i="13"/>
  <c r="T25" i="13"/>
  <c r="S25" i="13"/>
  <c r="U36" i="13"/>
  <c r="T36" i="13"/>
  <c r="S36" i="13"/>
  <c r="U12" i="13"/>
  <c r="T12" i="13"/>
  <c r="S12" i="13"/>
  <c r="U13" i="13"/>
  <c r="T13" i="13"/>
  <c r="S13" i="13"/>
  <c r="T24" i="13"/>
  <c r="S24" i="13"/>
  <c r="U24" i="13"/>
  <c r="U20" i="13"/>
  <c r="T20" i="13"/>
  <c r="S20" i="13"/>
  <c r="U23" i="13"/>
  <c r="T23" i="13"/>
  <c r="S23" i="13"/>
  <c r="U34" i="13"/>
  <c r="T34" i="13"/>
  <c r="S34" i="13"/>
  <c r="S19" i="13"/>
  <c r="U19" i="13"/>
  <c r="T19" i="13"/>
  <c r="U21" i="13"/>
  <c r="T21" i="13"/>
  <c r="S21" i="13"/>
  <c r="U22" i="13"/>
  <c r="T22" i="13"/>
  <c r="S22" i="13"/>
  <c r="U33" i="13"/>
  <c r="T33" i="13"/>
  <c r="S33" i="13"/>
  <c r="U18" i="13"/>
  <c r="T18" i="13"/>
  <c r="S18" i="13"/>
  <c r="T32" i="13"/>
  <c r="S32" i="13"/>
  <c r="U32" i="13"/>
  <c r="U29" i="13"/>
  <c r="T29" i="13"/>
  <c r="S29" i="13"/>
  <c r="U17" i="13"/>
  <c r="T17" i="13"/>
  <c r="S17" i="13"/>
  <c r="U31" i="13"/>
  <c r="T31" i="13"/>
  <c r="S31" i="13"/>
  <c r="U30" i="13"/>
  <c r="T30" i="13"/>
  <c r="S30" i="13"/>
  <c r="T16" i="13"/>
  <c r="S16" i="13"/>
  <c r="U16" i="13"/>
  <c r="J12" i="3"/>
  <c r="K8" i="11"/>
  <c r="J179" i="13" s="1"/>
  <c r="G179" i="13"/>
  <c r="T180" i="13"/>
  <c r="S180" i="13"/>
  <c r="U180" i="13"/>
  <c r="U186" i="13"/>
  <c r="T186" i="13"/>
  <c r="S186" i="13"/>
  <c r="S190" i="13"/>
  <c r="U190" i="13"/>
  <c r="T190" i="13"/>
  <c r="S179" i="13"/>
  <c r="U179" i="13"/>
  <c r="T179" i="13"/>
  <c r="S183" i="13"/>
  <c r="U183" i="13"/>
  <c r="T183" i="13"/>
  <c r="U185" i="13"/>
  <c r="T185" i="13"/>
  <c r="S185" i="13"/>
  <c r="S187" i="13"/>
  <c r="T187" i="13"/>
  <c r="U187" i="13"/>
  <c r="U189" i="13"/>
  <c r="T189" i="13"/>
  <c r="S189" i="13"/>
  <c r="S182" i="13"/>
  <c r="U182" i="13"/>
  <c r="T182" i="13"/>
  <c r="T184" i="13"/>
  <c r="U184" i="13"/>
  <c r="S184" i="13"/>
  <c r="T188" i="13"/>
  <c r="S188" i="13"/>
  <c r="U188" i="13"/>
  <c r="U181" i="13"/>
  <c r="T181" i="13"/>
  <c r="S181" i="13"/>
  <c r="G30" i="3"/>
  <c r="S139" i="13"/>
  <c r="T139" i="13"/>
  <c r="T140" i="13"/>
  <c r="S140" i="13"/>
  <c r="U140" i="13"/>
  <c r="S143" i="13"/>
  <c r="U143" i="13"/>
  <c r="T143" i="13"/>
  <c r="U142" i="13"/>
  <c r="T142" i="13"/>
  <c r="S142" i="13"/>
  <c r="U141" i="13"/>
  <c r="T141" i="13"/>
  <c r="S141" i="13"/>
  <c r="J38" i="3"/>
  <c r="J30" i="3"/>
  <c r="J34" i="3"/>
  <c r="J23" i="3"/>
  <c r="J20" i="3"/>
  <c r="J21" i="3"/>
  <c r="J18" i="3"/>
  <c r="J16" i="3"/>
  <c r="J11" i="3"/>
  <c r="U279" i="13"/>
  <c r="J46" i="3"/>
  <c r="U278" i="13"/>
  <c r="J45" i="3"/>
  <c r="R223" i="13"/>
  <c r="U220" i="13"/>
  <c r="R218" i="13"/>
  <c r="S224" i="13"/>
  <c r="U224" i="13"/>
  <c r="T224" i="13"/>
  <c r="S216" i="13"/>
  <c r="U216" i="13"/>
  <c r="T216" i="13"/>
  <c r="T225" i="13"/>
  <c r="S225" i="13"/>
  <c r="T223" i="13"/>
  <c r="S223" i="13"/>
  <c r="T221" i="13"/>
  <c r="S221" i="13"/>
  <c r="T219" i="13"/>
  <c r="S219" i="13"/>
  <c r="T217" i="13"/>
  <c r="S217" i="13"/>
  <c r="T226" i="13"/>
  <c r="S226" i="13"/>
  <c r="T222" i="13"/>
  <c r="S222" i="13"/>
  <c r="S220" i="13"/>
  <c r="T220" i="13"/>
  <c r="T218" i="13"/>
  <c r="S218" i="13"/>
  <c r="T215" i="13"/>
  <c r="S215" i="13"/>
  <c r="U135" i="13"/>
  <c r="U101" i="13"/>
  <c r="U63" i="13"/>
  <c r="T3" i="13"/>
  <c r="T4" i="13"/>
  <c r="S4" i="13"/>
  <c r="U11" i="13"/>
  <c r="T11" i="13"/>
  <c r="S11" i="13"/>
  <c r="T7" i="13"/>
  <c r="S7" i="13"/>
  <c r="U8" i="13"/>
  <c r="T8" i="13"/>
  <c r="S8" i="13"/>
  <c r="T10" i="13"/>
  <c r="S10" i="13"/>
  <c r="U10" i="13"/>
  <c r="T6" i="13"/>
  <c r="S6" i="13"/>
  <c r="S9" i="13"/>
  <c r="U9" i="13"/>
  <c r="T9" i="13"/>
  <c r="S5" i="13"/>
  <c r="T5" i="13"/>
  <c r="L3" i="13"/>
  <c r="P3" i="13"/>
  <c r="M3" i="13"/>
  <c r="Q3" i="13"/>
  <c r="N3" i="13"/>
  <c r="O3" i="13"/>
  <c r="S3" i="13"/>
  <c r="L8" i="13"/>
  <c r="P8" i="13"/>
  <c r="M8" i="13"/>
  <c r="Q8" i="13"/>
  <c r="N8" i="13"/>
  <c r="R8" i="13"/>
  <c r="O8" i="13"/>
  <c r="L4" i="13"/>
  <c r="P4" i="13"/>
  <c r="M4" i="13"/>
  <c r="Q4" i="13"/>
  <c r="N4" i="13"/>
  <c r="O4" i="13"/>
  <c r="L19" i="13"/>
  <c r="P19" i="13"/>
  <c r="M19" i="13"/>
  <c r="Q19" i="13"/>
  <c r="N19" i="13"/>
  <c r="R19" i="13"/>
  <c r="O19" i="13"/>
  <c r="L15" i="13"/>
  <c r="P15" i="13"/>
  <c r="M15" i="13"/>
  <c r="Q15" i="13"/>
  <c r="N15" i="13"/>
  <c r="R15" i="13"/>
  <c r="O15" i="13"/>
  <c r="L21" i="13"/>
  <c r="P21" i="13"/>
  <c r="M21" i="13"/>
  <c r="Q21" i="13"/>
  <c r="N21" i="13"/>
  <c r="R21" i="13"/>
  <c r="O21" i="13"/>
  <c r="L26" i="13"/>
  <c r="P26" i="13"/>
  <c r="N26" i="13"/>
  <c r="R26" i="13"/>
  <c r="Q26" i="13"/>
  <c r="M26" i="13"/>
  <c r="O26" i="13"/>
  <c r="L22" i="13"/>
  <c r="P22" i="13"/>
  <c r="N22" i="13"/>
  <c r="R22" i="13"/>
  <c r="Q22" i="13"/>
  <c r="M22" i="13"/>
  <c r="O22" i="13"/>
  <c r="L37" i="13"/>
  <c r="P37" i="13"/>
  <c r="N37" i="13"/>
  <c r="R37" i="13"/>
  <c r="Q37" i="13"/>
  <c r="M37" i="13"/>
  <c r="O37" i="13"/>
  <c r="L33" i="13"/>
  <c r="P33" i="13"/>
  <c r="N33" i="13"/>
  <c r="R33" i="13"/>
  <c r="Q33" i="13"/>
  <c r="M33" i="13"/>
  <c r="O33" i="13"/>
  <c r="O77" i="13"/>
  <c r="L77" i="13"/>
  <c r="P77" i="13"/>
  <c r="M77" i="13"/>
  <c r="N77" i="13"/>
  <c r="R77" i="13"/>
  <c r="Q77" i="13"/>
  <c r="L84" i="13"/>
  <c r="P84" i="13"/>
  <c r="N84" i="13"/>
  <c r="R84" i="13"/>
  <c r="Q84" i="13"/>
  <c r="M84" i="13"/>
  <c r="O84" i="13"/>
  <c r="L82" i="13"/>
  <c r="P82" i="13"/>
  <c r="N82" i="13"/>
  <c r="R82" i="13"/>
  <c r="Q82" i="13"/>
  <c r="M82" i="13"/>
  <c r="O82" i="13"/>
  <c r="L88" i="13"/>
  <c r="P88" i="13"/>
  <c r="N88" i="13"/>
  <c r="R88" i="13"/>
  <c r="Q88" i="13"/>
  <c r="M88" i="13"/>
  <c r="O88" i="13"/>
  <c r="L86" i="13"/>
  <c r="P86" i="13"/>
  <c r="N86" i="13"/>
  <c r="R86" i="13"/>
  <c r="Q86" i="13"/>
  <c r="M86" i="13"/>
  <c r="O86" i="13"/>
  <c r="L94" i="13"/>
  <c r="P94" i="13"/>
  <c r="N94" i="13"/>
  <c r="R94" i="13"/>
  <c r="Q94" i="13"/>
  <c r="M94" i="13"/>
  <c r="O94" i="13"/>
  <c r="L92" i="13"/>
  <c r="P92" i="13"/>
  <c r="N92" i="13"/>
  <c r="R92" i="13"/>
  <c r="Q92" i="13"/>
  <c r="M92" i="13"/>
  <c r="O92" i="13"/>
  <c r="M116" i="13"/>
  <c r="Q116" i="13"/>
  <c r="N116" i="13"/>
  <c r="R116" i="13"/>
  <c r="O116" i="13"/>
  <c r="L116" i="13"/>
  <c r="P116" i="13"/>
  <c r="M118" i="13"/>
  <c r="Q118" i="13"/>
  <c r="N118" i="13"/>
  <c r="R118" i="13"/>
  <c r="O118" i="13"/>
  <c r="L118" i="13"/>
  <c r="P118" i="13"/>
  <c r="M124" i="13"/>
  <c r="Q124" i="13"/>
  <c r="N124" i="13"/>
  <c r="R124" i="13"/>
  <c r="O124" i="13"/>
  <c r="L124" i="13"/>
  <c r="P124" i="13"/>
  <c r="M144" i="13"/>
  <c r="Q144" i="13"/>
  <c r="N144" i="13"/>
  <c r="R144" i="13"/>
  <c r="O144" i="13"/>
  <c r="L144" i="13"/>
  <c r="P144" i="13"/>
  <c r="N154" i="13"/>
  <c r="R154" i="13"/>
  <c r="L154" i="13"/>
  <c r="P154" i="13"/>
  <c r="Q154" i="13"/>
  <c r="M154" i="13"/>
  <c r="O154" i="13"/>
  <c r="M179" i="13"/>
  <c r="Q179" i="13"/>
  <c r="N179" i="13"/>
  <c r="R179" i="13"/>
  <c r="O179" i="13"/>
  <c r="L179" i="13"/>
  <c r="P179" i="13"/>
  <c r="M181" i="13"/>
  <c r="Q181" i="13"/>
  <c r="N181" i="13"/>
  <c r="R181" i="13"/>
  <c r="O181" i="13"/>
  <c r="L181" i="13"/>
  <c r="P181" i="13"/>
  <c r="M183" i="13"/>
  <c r="Q183" i="13"/>
  <c r="N183" i="13"/>
  <c r="R183" i="13"/>
  <c r="O183" i="13"/>
  <c r="L183" i="13"/>
  <c r="P183" i="13"/>
  <c r="M185" i="13"/>
  <c r="Q185" i="13"/>
  <c r="N185" i="13"/>
  <c r="R185" i="13"/>
  <c r="O185" i="13"/>
  <c r="L185" i="13"/>
  <c r="P185" i="13"/>
  <c r="M187" i="13"/>
  <c r="Q187" i="13"/>
  <c r="N187" i="13"/>
  <c r="R187" i="13"/>
  <c r="O187" i="13"/>
  <c r="L187" i="13"/>
  <c r="P187" i="13"/>
  <c r="M189" i="13"/>
  <c r="Q189" i="13"/>
  <c r="N189" i="13"/>
  <c r="R189" i="13"/>
  <c r="O189" i="13"/>
  <c r="L189" i="13"/>
  <c r="P189" i="13"/>
  <c r="M191" i="13"/>
  <c r="Q191" i="13"/>
  <c r="N191" i="13"/>
  <c r="R191" i="13"/>
  <c r="O191" i="13"/>
  <c r="L191" i="13"/>
  <c r="P191" i="13"/>
  <c r="M203" i="13"/>
  <c r="Q203" i="13"/>
  <c r="N203" i="13"/>
  <c r="R203" i="13"/>
  <c r="O203" i="13"/>
  <c r="L203" i="13"/>
  <c r="P203" i="13"/>
  <c r="M215" i="13"/>
  <c r="Q215" i="13"/>
  <c r="N215" i="13"/>
  <c r="R215" i="13"/>
  <c r="O215" i="13"/>
  <c r="L215" i="13"/>
  <c r="P215" i="13"/>
  <c r="L11" i="13"/>
  <c r="P11" i="13"/>
  <c r="M11" i="13"/>
  <c r="Q11" i="13"/>
  <c r="N11" i="13"/>
  <c r="R11" i="13"/>
  <c r="O11" i="13"/>
  <c r="L7" i="13"/>
  <c r="P7" i="13"/>
  <c r="M7" i="13"/>
  <c r="Q7" i="13"/>
  <c r="N7" i="13"/>
  <c r="O7" i="13"/>
  <c r="L18" i="13"/>
  <c r="P18" i="13"/>
  <c r="M18" i="13"/>
  <c r="Q18" i="13"/>
  <c r="N18" i="13"/>
  <c r="R18" i="13"/>
  <c r="O18" i="13"/>
  <c r="L14" i="13"/>
  <c r="P14" i="13"/>
  <c r="M14" i="13"/>
  <c r="Q14" i="13"/>
  <c r="N14" i="13"/>
  <c r="R14" i="13"/>
  <c r="O14" i="13"/>
  <c r="L29" i="13"/>
  <c r="P29" i="13"/>
  <c r="N29" i="13"/>
  <c r="R29" i="13"/>
  <c r="Q29" i="13"/>
  <c r="M29" i="13"/>
  <c r="O29" i="13"/>
  <c r="L25" i="13"/>
  <c r="P25" i="13"/>
  <c r="N25" i="13"/>
  <c r="R25" i="13"/>
  <c r="Q25" i="13"/>
  <c r="M25" i="13"/>
  <c r="O25" i="13"/>
  <c r="L36" i="13"/>
  <c r="P36" i="13"/>
  <c r="N36" i="13"/>
  <c r="R36" i="13"/>
  <c r="Q36" i="13"/>
  <c r="M36" i="13"/>
  <c r="O36" i="13"/>
  <c r="L32" i="13"/>
  <c r="P32" i="13"/>
  <c r="N32" i="13"/>
  <c r="R32" i="13"/>
  <c r="Q32" i="13"/>
  <c r="M32" i="13"/>
  <c r="O32" i="13"/>
  <c r="O75" i="13"/>
  <c r="L75" i="13"/>
  <c r="P75" i="13"/>
  <c r="M75" i="13"/>
  <c r="Q75" i="13"/>
  <c r="N75" i="13"/>
  <c r="R75" i="13"/>
  <c r="O76" i="13"/>
  <c r="L76" i="13"/>
  <c r="P76" i="13"/>
  <c r="M76" i="13"/>
  <c r="Q76" i="13"/>
  <c r="N76" i="13"/>
  <c r="R76" i="13"/>
  <c r="L85" i="13"/>
  <c r="P85" i="13"/>
  <c r="N85" i="13"/>
  <c r="R85" i="13"/>
  <c r="Q85" i="13"/>
  <c r="M85" i="13"/>
  <c r="O85" i="13"/>
  <c r="M120" i="13"/>
  <c r="Q120" i="13"/>
  <c r="N120" i="13"/>
  <c r="R120" i="13"/>
  <c r="O120" i="13"/>
  <c r="L120" i="13"/>
  <c r="P120" i="13"/>
  <c r="M122" i="13"/>
  <c r="Q122" i="13"/>
  <c r="N122" i="13"/>
  <c r="R122" i="13"/>
  <c r="O122" i="13"/>
  <c r="L122" i="13"/>
  <c r="P122" i="13"/>
  <c r="M126" i="13"/>
  <c r="Q126" i="13"/>
  <c r="N126" i="13"/>
  <c r="R126" i="13"/>
  <c r="O126" i="13"/>
  <c r="L126" i="13"/>
  <c r="P126" i="13"/>
  <c r="M143" i="13"/>
  <c r="Q143" i="13"/>
  <c r="N143" i="13"/>
  <c r="O143" i="13"/>
  <c r="L143" i="13"/>
  <c r="P143" i="13"/>
  <c r="M141" i="13"/>
  <c r="Q141" i="13"/>
  <c r="N141" i="13"/>
  <c r="O141" i="13"/>
  <c r="L141" i="13"/>
  <c r="P141" i="13"/>
  <c r="N148" i="13"/>
  <c r="R148" i="13"/>
  <c r="L148" i="13"/>
  <c r="P148" i="13"/>
  <c r="Q148" i="13"/>
  <c r="M148" i="13"/>
  <c r="O148" i="13"/>
  <c r="N146" i="13"/>
  <c r="R146" i="13"/>
  <c r="L146" i="13"/>
  <c r="P146" i="13"/>
  <c r="Q146" i="13"/>
  <c r="M146" i="13"/>
  <c r="O146" i="13"/>
  <c r="N153" i="13"/>
  <c r="R153" i="13"/>
  <c r="L153" i="13"/>
  <c r="P153" i="13"/>
  <c r="Q153" i="13"/>
  <c r="M153" i="13"/>
  <c r="O153" i="13"/>
  <c r="N151" i="13"/>
  <c r="R151" i="13"/>
  <c r="L151" i="13"/>
  <c r="P151" i="13"/>
  <c r="Q151" i="13"/>
  <c r="M151" i="13"/>
  <c r="O151" i="13"/>
  <c r="N158" i="13"/>
  <c r="R158" i="13"/>
  <c r="L158" i="13"/>
  <c r="P158" i="13"/>
  <c r="Q158" i="13"/>
  <c r="M158" i="13"/>
  <c r="O158" i="13"/>
  <c r="N156" i="13"/>
  <c r="R156" i="13"/>
  <c r="L156" i="13"/>
  <c r="P156" i="13"/>
  <c r="Q156" i="13"/>
  <c r="M156" i="13"/>
  <c r="O156" i="13"/>
  <c r="M202" i="13"/>
  <c r="Q202" i="13"/>
  <c r="N202" i="13"/>
  <c r="R202" i="13"/>
  <c r="O202" i="13"/>
  <c r="L202" i="13"/>
  <c r="P202" i="13"/>
  <c r="M200" i="13"/>
  <c r="Q200" i="13"/>
  <c r="N200" i="13"/>
  <c r="R200" i="13"/>
  <c r="O200" i="13"/>
  <c r="L200" i="13"/>
  <c r="P200" i="13"/>
  <c r="M198" i="13"/>
  <c r="Q198" i="13"/>
  <c r="N198" i="13"/>
  <c r="R198" i="13"/>
  <c r="O198" i="13"/>
  <c r="L198" i="13"/>
  <c r="P198" i="13"/>
  <c r="M196" i="13"/>
  <c r="Q196" i="13"/>
  <c r="N196" i="13"/>
  <c r="R196" i="13"/>
  <c r="O196" i="13"/>
  <c r="L196" i="13"/>
  <c r="P196" i="13"/>
  <c r="M194" i="13"/>
  <c r="Q194" i="13"/>
  <c r="N194" i="13"/>
  <c r="R194" i="13"/>
  <c r="O194" i="13"/>
  <c r="L194" i="13"/>
  <c r="P194" i="13"/>
  <c r="M192" i="13"/>
  <c r="Q192" i="13"/>
  <c r="N192" i="13"/>
  <c r="R192" i="13"/>
  <c r="O192" i="13"/>
  <c r="L192" i="13"/>
  <c r="P192" i="13"/>
  <c r="M214" i="13"/>
  <c r="Q214" i="13"/>
  <c r="N214" i="13"/>
  <c r="R214" i="13"/>
  <c r="O214" i="13"/>
  <c r="L214" i="13"/>
  <c r="P214" i="13"/>
  <c r="M212" i="13"/>
  <c r="Q212" i="13"/>
  <c r="N212" i="13"/>
  <c r="R212" i="13"/>
  <c r="O212" i="13"/>
  <c r="L212" i="13"/>
  <c r="P212" i="13"/>
  <c r="M210" i="13"/>
  <c r="Q210" i="13"/>
  <c r="N210" i="13"/>
  <c r="R210" i="13"/>
  <c r="O210" i="13"/>
  <c r="L210" i="13"/>
  <c r="P210" i="13"/>
  <c r="M208" i="13"/>
  <c r="Q208" i="13"/>
  <c r="N208" i="13"/>
  <c r="R208" i="13"/>
  <c r="O208" i="13"/>
  <c r="L208" i="13"/>
  <c r="P208" i="13"/>
  <c r="M206" i="13"/>
  <c r="Q206" i="13"/>
  <c r="N206" i="13"/>
  <c r="R206" i="13"/>
  <c r="O206" i="13"/>
  <c r="L206" i="13"/>
  <c r="P206" i="13"/>
  <c r="M204" i="13"/>
  <c r="Q204" i="13"/>
  <c r="N204" i="13"/>
  <c r="R204" i="13"/>
  <c r="O204" i="13"/>
  <c r="L204" i="13"/>
  <c r="P204" i="13"/>
  <c r="M226" i="13"/>
  <c r="Q226" i="13"/>
  <c r="N226" i="13"/>
  <c r="R226" i="13"/>
  <c r="O226" i="13"/>
  <c r="L226" i="13"/>
  <c r="P226" i="13"/>
  <c r="M224" i="13"/>
  <c r="Q224" i="13"/>
  <c r="N224" i="13"/>
  <c r="O224" i="13"/>
  <c r="L224" i="13"/>
  <c r="P224" i="13"/>
  <c r="M222" i="13"/>
  <c r="Q222" i="13"/>
  <c r="N222" i="13"/>
  <c r="R222" i="13"/>
  <c r="O222" i="13"/>
  <c r="L222" i="13"/>
  <c r="P222" i="13"/>
  <c r="M220" i="13"/>
  <c r="Q220" i="13"/>
  <c r="N220" i="13"/>
  <c r="R220" i="13"/>
  <c r="O220" i="13"/>
  <c r="L220" i="13"/>
  <c r="P220" i="13"/>
  <c r="M218" i="13"/>
  <c r="Q218" i="13"/>
  <c r="N218" i="13"/>
  <c r="O218" i="13"/>
  <c r="L218" i="13"/>
  <c r="P218" i="13"/>
  <c r="M216" i="13"/>
  <c r="Q216" i="13"/>
  <c r="N216" i="13"/>
  <c r="O216" i="13"/>
  <c r="L216" i="13"/>
  <c r="P216" i="13"/>
  <c r="N278" i="13"/>
  <c r="L278" i="13"/>
  <c r="P278" i="13"/>
  <c r="M278" i="13"/>
  <c r="Q278" i="13"/>
  <c r="N276" i="13"/>
  <c r="L276" i="13"/>
  <c r="P276" i="13"/>
  <c r="M276" i="13"/>
  <c r="Q276" i="13"/>
  <c r="L10" i="13"/>
  <c r="P10" i="13"/>
  <c r="M10" i="13"/>
  <c r="Q10" i="13"/>
  <c r="N10" i="13"/>
  <c r="R10" i="13"/>
  <c r="O10" i="13"/>
  <c r="L6" i="13"/>
  <c r="P6" i="13"/>
  <c r="M6" i="13"/>
  <c r="Q6" i="13"/>
  <c r="N6" i="13"/>
  <c r="O6" i="13"/>
  <c r="L12" i="13"/>
  <c r="P12" i="13"/>
  <c r="M12" i="13"/>
  <c r="Q12" i="13"/>
  <c r="N12" i="13"/>
  <c r="R12" i="13"/>
  <c r="O12" i="13"/>
  <c r="L17" i="13"/>
  <c r="P17" i="13"/>
  <c r="M17" i="13"/>
  <c r="Q17" i="13"/>
  <c r="N17" i="13"/>
  <c r="R17" i="13"/>
  <c r="O17" i="13"/>
  <c r="L13" i="13"/>
  <c r="P13" i="13"/>
  <c r="M13" i="13"/>
  <c r="Q13" i="13"/>
  <c r="N13" i="13"/>
  <c r="R13" i="13"/>
  <c r="O13" i="13"/>
  <c r="L28" i="13"/>
  <c r="P28" i="13"/>
  <c r="N28" i="13"/>
  <c r="R28" i="13"/>
  <c r="Q28" i="13"/>
  <c r="M28" i="13"/>
  <c r="O28" i="13"/>
  <c r="L24" i="13"/>
  <c r="P24" i="13"/>
  <c r="N24" i="13"/>
  <c r="R24" i="13"/>
  <c r="Q24" i="13"/>
  <c r="M24" i="13"/>
  <c r="O24" i="13"/>
  <c r="L30" i="13"/>
  <c r="P30" i="13"/>
  <c r="N30" i="13"/>
  <c r="R30" i="13"/>
  <c r="Q30" i="13"/>
  <c r="M30" i="13"/>
  <c r="O30" i="13"/>
  <c r="L35" i="13"/>
  <c r="P35" i="13"/>
  <c r="N35" i="13"/>
  <c r="R35" i="13"/>
  <c r="Q35" i="13"/>
  <c r="M35" i="13"/>
  <c r="O35" i="13"/>
  <c r="L31" i="13"/>
  <c r="P31" i="13"/>
  <c r="N31" i="13"/>
  <c r="R31" i="13"/>
  <c r="Q31" i="13"/>
  <c r="M31" i="13"/>
  <c r="O31" i="13"/>
  <c r="L79" i="13"/>
  <c r="P79" i="13"/>
  <c r="N79" i="13"/>
  <c r="R79" i="13"/>
  <c r="Q79" i="13"/>
  <c r="M79" i="13"/>
  <c r="O79" i="13"/>
  <c r="L83" i="13"/>
  <c r="P83" i="13"/>
  <c r="N83" i="13"/>
  <c r="R83" i="13"/>
  <c r="Q83" i="13"/>
  <c r="M83" i="13"/>
  <c r="O83" i="13"/>
  <c r="L81" i="13"/>
  <c r="P81" i="13"/>
  <c r="N81" i="13"/>
  <c r="R81" i="13"/>
  <c r="Q81" i="13"/>
  <c r="M81" i="13"/>
  <c r="O81" i="13"/>
  <c r="L89" i="13"/>
  <c r="P89" i="13"/>
  <c r="N89" i="13"/>
  <c r="R89" i="13"/>
  <c r="Q89" i="13"/>
  <c r="M89" i="13"/>
  <c r="O89" i="13"/>
  <c r="L87" i="13"/>
  <c r="P87" i="13"/>
  <c r="N87" i="13"/>
  <c r="R87" i="13"/>
  <c r="Q87" i="13"/>
  <c r="M87" i="13"/>
  <c r="O87" i="13"/>
  <c r="L93" i="13"/>
  <c r="P93" i="13"/>
  <c r="N93" i="13"/>
  <c r="R93" i="13"/>
  <c r="Q93" i="13"/>
  <c r="M93" i="13"/>
  <c r="O93" i="13"/>
  <c r="L91" i="13"/>
  <c r="P91" i="13"/>
  <c r="N91" i="13"/>
  <c r="R91" i="13"/>
  <c r="Q91" i="13"/>
  <c r="M91" i="13"/>
  <c r="O91" i="13"/>
  <c r="M115" i="13"/>
  <c r="Q115" i="13"/>
  <c r="N115" i="13"/>
  <c r="R115" i="13"/>
  <c r="O115" i="13"/>
  <c r="L115" i="13"/>
  <c r="P115" i="13"/>
  <c r="M121" i="13"/>
  <c r="Q121" i="13"/>
  <c r="N121" i="13"/>
  <c r="R121" i="13"/>
  <c r="O121" i="13"/>
  <c r="L121" i="13"/>
  <c r="P121" i="13"/>
  <c r="M139" i="13"/>
  <c r="Q139" i="13"/>
  <c r="N139" i="13"/>
  <c r="O139" i="13"/>
  <c r="L139" i="13"/>
  <c r="P139" i="13"/>
  <c r="N149" i="13"/>
  <c r="R149" i="13"/>
  <c r="L149" i="13"/>
  <c r="P149" i="13"/>
  <c r="Q149" i="13"/>
  <c r="M149" i="13"/>
  <c r="O149" i="13"/>
  <c r="M180" i="13"/>
  <c r="Q180" i="13"/>
  <c r="N180" i="13"/>
  <c r="R180" i="13"/>
  <c r="O180" i="13"/>
  <c r="L180" i="13"/>
  <c r="P180" i="13"/>
  <c r="M182" i="13"/>
  <c r="Q182" i="13"/>
  <c r="N182" i="13"/>
  <c r="R182" i="13"/>
  <c r="O182" i="13"/>
  <c r="L182" i="13"/>
  <c r="P182" i="13"/>
  <c r="M184" i="13"/>
  <c r="Q184" i="13"/>
  <c r="N184" i="13"/>
  <c r="R184" i="13"/>
  <c r="O184" i="13"/>
  <c r="L184" i="13"/>
  <c r="P184" i="13"/>
  <c r="M186" i="13"/>
  <c r="Q186" i="13"/>
  <c r="N186" i="13"/>
  <c r="R186" i="13"/>
  <c r="O186" i="13"/>
  <c r="L186" i="13"/>
  <c r="P186" i="13"/>
  <c r="M188" i="13"/>
  <c r="Q188" i="13"/>
  <c r="N188" i="13"/>
  <c r="R188" i="13"/>
  <c r="O188" i="13"/>
  <c r="L188" i="13"/>
  <c r="P188" i="13"/>
  <c r="M190" i="13"/>
  <c r="Q190" i="13"/>
  <c r="N190" i="13"/>
  <c r="R190" i="13"/>
  <c r="O190" i="13"/>
  <c r="L190" i="13"/>
  <c r="P190" i="13"/>
  <c r="N275" i="13"/>
  <c r="R275" i="13"/>
  <c r="L275" i="13"/>
  <c r="P275" i="13"/>
  <c r="M275" i="13"/>
  <c r="Q275" i="13"/>
  <c r="L9" i="13"/>
  <c r="P9" i="13"/>
  <c r="M9" i="13"/>
  <c r="Q9" i="13"/>
  <c r="N9" i="13"/>
  <c r="R9" i="13"/>
  <c r="O9" i="13"/>
  <c r="L5" i="13"/>
  <c r="P5" i="13"/>
  <c r="M5" i="13"/>
  <c r="Q5" i="13"/>
  <c r="N5" i="13"/>
  <c r="O5" i="13"/>
  <c r="L20" i="13"/>
  <c r="P20" i="13"/>
  <c r="M20" i="13"/>
  <c r="Q20" i="13"/>
  <c r="N20" i="13"/>
  <c r="R20" i="13"/>
  <c r="O20" i="13"/>
  <c r="L16" i="13"/>
  <c r="P16" i="13"/>
  <c r="M16" i="13"/>
  <c r="Q16" i="13"/>
  <c r="N16" i="13"/>
  <c r="R16" i="13"/>
  <c r="O16" i="13"/>
  <c r="L27" i="13"/>
  <c r="P27" i="13"/>
  <c r="N27" i="13"/>
  <c r="R27" i="13"/>
  <c r="Q27" i="13"/>
  <c r="M27" i="13"/>
  <c r="O27" i="13"/>
  <c r="L23" i="13"/>
  <c r="P23" i="13"/>
  <c r="N23" i="13"/>
  <c r="R23" i="13"/>
  <c r="Q23" i="13"/>
  <c r="M23" i="13"/>
  <c r="O23" i="13"/>
  <c r="L38" i="13"/>
  <c r="P38" i="13"/>
  <c r="N38" i="13"/>
  <c r="R38" i="13"/>
  <c r="Q38" i="13"/>
  <c r="M38" i="13"/>
  <c r="O38" i="13"/>
  <c r="L34" i="13"/>
  <c r="P34" i="13"/>
  <c r="N34" i="13"/>
  <c r="R34" i="13"/>
  <c r="Q34" i="13"/>
  <c r="M34" i="13"/>
  <c r="O34" i="13"/>
  <c r="L78" i="13"/>
  <c r="P78" i="13"/>
  <c r="N78" i="13"/>
  <c r="R78" i="13"/>
  <c r="Q78" i="13"/>
  <c r="M78" i="13"/>
  <c r="O78" i="13"/>
  <c r="L80" i="13"/>
  <c r="P80" i="13"/>
  <c r="N80" i="13"/>
  <c r="R80" i="13"/>
  <c r="Q80" i="13"/>
  <c r="M80" i="13"/>
  <c r="O80" i="13"/>
  <c r="L90" i="13"/>
  <c r="P90" i="13"/>
  <c r="N90" i="13"/>
  <c r="R90" i="13"/>
  <c r="Q90" i="13"/>
  <c r="M90" i="13"/>
  <c r="O90" i="13"/>
  <c r="M117" i="13"/>
  <c r="Q117" i="13"/>
  <c r="N117" i="13"/>
  <c r="R117" i="13"/>
  <c r="O117" i="13"/>
  <c r="L117" i="13"/>
  <c r="P117" i="13"/>
  <c r="M119" i="13"/>
  <c r="Q119" i="13"/>
  <c r="N119" i="13"/>
  <c r="R119" i="13"/>
  <c r="O119" i="13"/>
  <c r="L119" i="13"/>
  <c r="P119" i="13"/>
  <c r="M123" i="13"/>
  <c r="Q123" i="13"/>
  <c r="N123" i="13"/>
  <c r="R123" i="13"/>
  <c r="O123" i="13"/>
  <c r="L123" i="13"/>
  <c r="P123" i="13"/>
  <c r="M125" i="13"/>
  <c r="Q125" i="13"/>
  <c r="N125" i="13"/>
  <c r="R125" i="13"/>
  <c r="O125" i="13"/>
  <c r="L125" i="13"/>
  <c r="P125" i="13"/>
  <c r="M142" i="13"/>
  <c r="Q142" i="13"/>
  <c r="N142" i="13"/>
  <c r="O142" i="13"/>
  <c r="L142" i="13"/>
  <c r="P142" i="13"/>
  <c r="M140" i="13"/>
  <c r="Q140" i="13"/>
  <c r="N140" i="13"/>
  <c r="O140" i="13"/>
  <c r="L140" i="13"/>
  <c r="P140" i="13"/>
  <c r="N147" i="13"/>
  <c r="R147" i="13"/>
  <c r="L147" i="13"/>
  <c r="P147" i="13"/>
  <c r="Q147" i="13"/>
  <c r="M147" i="13"/>
  <c r="O147" i="13"/>
  <c r="M145" i="13"/>
  <c r="N145" i="13"/>
  <c r="R145" i="13"/>
  <c r="O145" i="13"/>
  <c r="L145" i="13"/>
  <c r="P145" i="13"/>
  <c r="Q145" i="13"/>
  <c r="N152" i="13"/>
  <c r="R152" i="13"/>
  <c r="L152" i="13"/>
  <c r="P152" i="13"/>
  <c r="Q152" i="13"/>
  <c r="M152" i="13"/>
  <c r="O152" i="13"/>
  <c r="N150" i="13"/>
  <c r="R150" i="13"/>
  <c r="L150" i="13"/>
  <c r="P150" i="13"/>
  <c r="Q150" i="13"/>
  <c r="M150" i="13"/>
  <c r="O150" i="13"/>
  <c r="N157" i="13"/>
  <c r="R157" i="13"/>
  <c r="L157" i="13"/>
  <c r="P157" i="13"/>
  <c r="Q157" i="13"/>
  <c r="M157" i="13"/>
  <c r="O157" i="13"/>
  <c r="N155" i="13"/>
  <c r="R155" i="13"/>
  <c r="L155" i="13"/>
  <c r="P155" i="13"/>
  <c r="Q155" i="13"/>
  <c r="M155" i="13"/>
  <c r="O155" i="13"/>
  <c r="M201" i="13"/>
  <c r="Q201" i="13"/>
  <c r="N201" i="13"/>
  <c r="R201" i="13"/>
  <c r="O201" i="13"/>
  <c r="L201" i="13"/>
  <c r="P201" i="13"/>
  <c r="M199" i="13"/>
  <c r="Q199" i="13"/>
  <c r="N199" i="13"/>
  <c r="R199" i="13"/>
  <c r="O199" i="13"/>
  <c r="L199" i="13"/>
  <c r="P199" i="13"/>
  <c r="M197" i="13"/>
  <c r="Q197" i="13"/>
  <c r="N197" i="13"/>
  <c r="R197" i="13"/>
  <c r="O197" i="13"/>
  <c r="L197" i="13"/>
  <c r="P197" i="13"/>
  <c r="M195" i="13"/>
  <c r="Q195" i="13"/>
  <c r="N195" i="13"/>
  <c r="R195" i="13"/>
  <c r="O195" i="13"/>
  <c r="L195" i="13"/>
  <c r="P195" i="13"/>
  <c r="M193" i="13"/>
  <c r="Q193" i="13"/>
  <c r="N193" i="13"/>
  <c r="R193" i="13"/>
  <c r="O193" i="13"/>
  <c r="L193" i="13"/>
  <c r="P193" i="13"/>
  <c r="M213" i="13"/>
  <c r="Q213" i="13"/>
  <c r="N213" i="13"/>
  <c r="R213" i="13"/>
  <c r="O213" i="13"/>
  <c r="L213" i="13"/>
  <c r="P213" i="13"/>
  <c r="M211" i="13"/>
  <c r="Q211" i="13"/>
  <c r="N211" i="13"/>
  <c r="R211" i="13"/>
  <c r="O211" i="13"/>
  <c r="L211" i="13"/>
  <c r="P211" i="13"/>
  <c r="M209" i="13"/>
  <c r="Q209" i="13"/>
  <c r="N209" i="13"/>
  <c r="R209" i="13"/>
  <c r="O209" i="13"/>
  <c r="L209" i="13"/>
  <c r="P209" i="13"/>
  <c r="M207" i="13"/>
  <c r="Q207" i="13"/>
  <c r="N207" i="13"/>
  <c r="R207" i="13"/>
  <c r="O207" i="13"/>
  <c r="L207" i="13"/>
  <c r="P207" i="13"/>
  <c r="M205" i="13"/>
  <c r="Q205" i="13"/>
  <c r="N205" i="13"/>
  <c r="R205" i="13"/>
  <c r="O205" i="13"/>
  <c r="L205" i="13"/>
  <c r="P205" i="13"/>
  <c r="M225" i="13"/>
  <c r="Q225" i="13"/>
  <c r="N225" i="13"/>
  <c r="R225" i="13"/>
  <c r="O225" i="13"/>
  <c r="L225" i="13"/>
  <c r="P225" i="13"/>
  <c r="M223" i="13"/>
  <c r="Q223" i="13"/>
  <c r="N223" i="13"/>
  <c r="O223" i="13"/>
  <c r="L223" i="13"/>
  <c r="P223" i="13"/>
  <c r="M221" i="13"/>
  <c r="Q221" i="13"/>
  <c r="N221" i="13"/>
  <c r="R221" i="13"/>
  <c r="O221" i="13"/>
  <c r="L221" i="13"/>
  <c r="P221" i="13"/>
  <c r="M219" i="13"/>
  <c r="Q219" i="13"/>
  <c r="N219" i="13"/>
  <c r="R219" i="13"/>
  <c r="O219" i="13"/>
  <c r="L219" i="13"/>
  <c r="P219" i="13"/>
  <c r="M217" i="13"/>
  <c r="Q217" i="13"/>
  <c r="N217" i="13"/>
  <c r="R217" i="13"/>
  <c r="O217" i="13"/>
  <c r="L217" i="13"/>
  <c r="P217" i="13"/>
  <c r="N279" i="13"/>
  <c r="O279" i="13"/>
  <c r="L279" i="13"/>
  <c r="P279" i="13"/>
  <c r="M279" i="13"/>
  <c r="Q279" i="13"/>
  <c r="N277" i="13"/>
  <c r="R277" i="13"/>
  <c r="L277" i="13"/>
  <c r="P277" i="13"/>
  <c r="M277" i="13"/>
  <c r="Q277" i="13"/>
  <c r="C31" i="11"/>
  <c r="R140" i="13"/>
  <c r="R143" i="13"/>
  <c r="R141" i="13"/>
  <c r="R142" i="13"/>
  <c r="C16" i="5"/>
  <c r="G46" i="3"/>
  <c r="R279" i="13"/>
  <c r="G42" i="3"/>
  <c r="R276" i="13"/>
  <c r="G43" i="3"/>
  <c r="G44" i="3"/>
  <c r="R278" i="13"/>
  <c r="G45" i="3"/>
  <c r="R224" i="13"/>
  <c r="R216" i="13"/>
  <c r="C27" i="2"/>
  <c r="C22" i="2"/>
  <c r="E11" i="8"/>
  <c r="C13" i="5"/>
  <c r="C43" i="11"/>
  <c r="C12" i="12"/>
  <c r="C55" i="11"/>
  <c r="C17" i="2"/>
  <c r="C19" i="5"/>
  <c r="G139" i="13"/>
  <c r="H8" i="5"/>
  <c r="H8" i="4"/>
  <c r="C19" i="11"/>
  <c r="G13" i="8" l="1"/>
  <c r="G115" i="13"/>
  <c r="K8" i="5"/>
  <c r="G75" i="13"/>
  <c r="K8" i="4"/>
  <c r="G25" i="3"/>
  <c r="D11" i="8" s="1"/>
  <c r="K8" i="2"/>
  <c r="U226" i="13"/>
  <c r="U225" i="13"/>
  <c r="U223" i="13"/>
  <c r="U222" i="13"/>
  <c r="U221" i="13"/>
  <c r="U219" i="13"/>
  <c r="U218" i="13"/>
  <c r="U217" i="13"/>
  <c r="U215" i="13"/>
  <c r="U6" i="13"/>
  <c r="U5" i="13"/>
  <c r="U4" i="13"/>
  <c r="J3" i="13"/>
  <c r="U3" i="13" s="1"/>
  <c r="E10" i="8"/>
  <c r="G22" i="3"/>
  <c r="D10" i="8" s="1"/>
  <c r="G17" i="3"/>
  <c r="D9" i="8" s="1"/>
  <c r="R7" i="13"/>
  <c r="R6" i="13"/>
  <c r="D13" i="8"/>
  <c r="E12" i="8"/>
  <c r="F12" i="8"/>
  <c r="D12" i="8"/>
  <c r="C12" i="2"/>
  <c r="R139" i="13"/>
  <c r="F11" i="8"/>
  <c r="C10" i="5"/>
  <c r="F10" i="8"/>
  <c r="C22" i="4"/>
  <c r="C12" i="4"/>
  <c r="F9" i="8"/>
  <c r="C34" i="1"/>
  <c r="C16" i="1"/>
  <c r="R3" i="13"/>
  <c r="R5" i="13"/>
  <c r="R4" i="13"/>
  <c r="C27" i="4"/>
  <c r="E9" i="8"/>
  <c r="C17" i="4"/>
  <c r="C43" i="1"/>
  <c r="E11" i="12"/>
  <c r="D278" i="13" s="1"/>
  <c r="O278" i="13" s="1"/>
  <c r="E10" i="12"/>
  <c r="D277" i="13" s="1"/>
  <c r="O277" i="13" s="1"/>
  <c r="E9" i="12"/>
  <c r="D276" i="13" s="1"/>
  <c r="O276" i="13" s="1"/>
  <c r="E8" i="12"/>
  <c r="D275" i="13" s="1"/>
  <c r="O275" i="13" s="1"/>
  <c r="C25" i="1"/>
  <c r="J115" i="13" l="1"/>
  <c r="J22" i="3"/>
  <c r="G10" i="8" s="1"/>
  <c r="J75" i="13"/>
  <c r="J17" i="3"/>
  <c r="G9" i="8" s="1"/>
  <c r="J25" i="3"/>
  <c r="G11" i="8" s="1"/>
  <c r="J139" i="13"/>
  <c r="U139" i="13" s="1"/>
  <c r="G12" i="8"/>
  <c r="G8" i="8"/>
  <c r="U7" i="13"/>
  <c r="E8" i="8"/>
  <c r="F8" i="8"/>
  <c r="G15" i="8" l="1"/>
  <c r="D8" i="8"/>
  <c r="D15" i="8" s="1"/>
  <c r="G16" i="8" l="1"/>
  <c r="I42" i="3"/>
  <c r="F13" i="8" s="1"/>
  <c r="F15" i="8" s="1"/>
  <c r="F16" i="8" s="1"/>
  <c r="H42" i="3"/>
  <c r="E13" i="8" s="1"/>
  <c r="E15" i="8" s="1"/>
  <c r="E16" i="8" s="1"/>
  <c r="S275" i="13" l="1"/>
</calcChain>
</file>

<file path=xl/sharedStrings.xml><?xml version="1.0" encoding="utf-8"?>
<sst xmlns="http://schemas.openxmlformats.org/spreadsheetml/2006/main" count="640" uniqueCount="161">
  <si>
    <t>INSTRUÇÕES DE PREENCHIMENTO</t>
  </si>
  <si>
    <t>NOTAS TÉCNICAS</t>
  </si>
  <si>
    <t>Limites Orçamentários e Fontes de Recursos</t>
  </si>
  <si>
    <r>
      <t xml:space="preserve">─ </t>
    </r>
    <r>
      <rPr>
        <b/>
        <sz val="11"/>
        <color theme="1"/>
        <rFont val="Calibri"/>
        <family val="2"/>
        <scheme val="minor"/>
      </rPr>
      <t>Não há definição de valor limite para projetos no âmbito deste edital.</t>
    </r>
    <r>
      <rPr>
        <sz val="11"/>
        <color theme="1"/>
        <rFont val="Calibri"/>
        <family val="2"/>
        <scheme val="minor"/>
      </rPr>
      <t xml:space="preserve"> Porém, os projetos apenas poderão ser aprovados até o limite de recursos disponível quando de sua apreciação pela Coordenação do Empreender.</t>
    </r>
  </si>
  <si>
    <t>Execução Técnica e Financeira</t>
  </si>
  <si>
    <t xml:space="preserve">─ Em relação ao orçamento necessário para a implementação das ações/atividades demandadas pelas empresas, a entidade proponente deve observar os seguintes requisitos: </t>
  </si>
  <si>
    <t xml:space="preserve">Observações: 
─ As propostas terão seus orçamentos avaliados e valores que se distanciem da média praticada pelo mercado poderão ser questionados pelo Comitê Gestor. 
─ No caso específico de missões empresariais e participação em feiras, o percentual deve ser de 40% para o subsídio e 60% de contrapartida, exclusivamente financeira.  </t>
  </si>
  <si>
    <r>
      <t xml:space="preserve">ATENÇÃO: Planilha para preenchimento exclusivo para ações do tipo Capacitações, Oficinas, Palestras, </t>
    </r>
    <r>
      <rPr>
        <b/>
        <i/>
        <sz val="10"/>
        <rFont val="Calibri"/>
        <family val="2"/>
        <scheme val="minor"/>
      </rPr>
      <t>Workshops</t>
    </r>
    <r>
      <rPr>
        <b/>
        <sz val="10"/>
        <rFont val="Calibri"/>
        <family val="2"/>
        <scheme val="minor"/>
      </rPr>
      <t xml:space="preserve"> e Seminários. Detalhar cada atividade individualmente, de acordo o plano de ações da proposta.</t>
    </r>
  </si>
  <si>
    <t>DESCRIÇÃO DA DESPESA</t>
  </si>
  <si>
    <t>FONTE DE RECURSOS</t>
  </si>
  <si>
    <t>Contrapartida Econômica</t>
  </si>
  <si>
    <t>Contrapartida Financeira</t>
  </si>
  <si>
    <t>Subsídio</t>
  </si>
  <si>
    <t>Atividades</t>
  </si>
  <si>
    <t>Despesas Elegíveis</t>
  </si>
  <si>
    <t>Unidade de Medida</t>
  </si>
  <si>
    <t>Quantidade</t>
  </si>
  <si>
    <t>Valor Unitário</t>
  </si>
  <si>
    <t>Valor Total</t>
  </si>
  <si>
    <t>A1</t>
  </si>
  <si>
    <r>
      <rPr>
        <sz val="10"/>
        <color theme="1"/>
        <rFont val="Calibri"/>
        <family val="2"/>
        <scheme val="minor"/>
      </rPr>
      <t xml:space="preserve">1.1 Inscrição para capacitações, oficinas, </t>
    </r>
    <r>
      <rPr>
        <i/>
        <sz val="10"/>
        <color theme="1"/>
        <rFont val="Calibri"/>
        <family val="2"/>
        <scheme val="minor"/>
      </rPr>
      <t>workshops</t>
    </r>
    <r>
      <rPr>
        <sz val="10"/>
        <color theme="1"/>
        <rFont val="Calibri"/>
        <family val="2"/>
        <scheme val="minor"/>
      </rPr>
      <t>, palestras ou seminários.</t>
    </r>
  </si>
  <si>
    <t>1.2 Contratação de instrutor/palestrante.</t>
  </si>
  <si>
    <t>1.3 Preparação e impressão de materiais educativos.</t>
  </si>
  <si>
    <t>1.4 Custos relacionados à divulgação da ação (produção de material promocional, serviços gráficos de reprodução e veiculação em rádio, TV e mídias sociais).</t>
  </si>
  <si>
    <t>1.5 Custos de deslocamento para instrutores/palestrantes e participantes (custo de combustível, locação de veículos, passagens áreas ou rodoviárias, táxis ou transportes alternativos).</t>
  </si>
  <si>
    <t>1.6 Hospedagem e ajuda de custo para instrutores/palestrantes.</t>
  </si>
  <si>
    <t>1.7 Locação de espaço.</t>
  </si>
  <si>
    <t>1.8 Locação de equipamentos audiovisuais.</t>
  </si>
  <si>
    <t>Custo da ação =</t>
  </si>
  <si>
    <t>A2</t>
  </si>
  <si>
    <t>1.1 Inscrição para capacitações, oficinas, workshops, palestras ou seminários.</t>
  </si>
  <si>
    <t>A3</t>
  </si>
  <si>
    <t>Descrição da atividade</t>
  </si>
  <si>
    <t>A4</t>
  </si>
  <si>
    <t>ATENÇÃO: Planilha para preenchimento exclusivo de ações do tipo Consultorias. Detalhar cada atividade individualmente, de acordo o plano de ações da proposta.</t>
  </si>
  <si>
    <t>B1</t>
  </si>
  <si>
    <t>2.1 Contratação de consultoria/mentoria.</t>
  </si>
  <si>
    <t>2.2 Preparação e impressão de materiais.</t>
  </si>
  <si>
    <t>Unidade</t>
  </si>
  <si>
    <t>2.3 Custos relacionados à divulgação da ação (produção de material promocional, serviços gráficos de reprodução e veiculação em rádio, TV e mídias sociais).</t>
  </si>
  <si>
    <t>2.4 Custos de deslocamento para consultores/mentores (custo de combustível, locação de veículos, passagens aéreas ou rodoviárias, táxis ou transportes alternativos).</t>
  </si>
  <si>
    <t>2.5 Hospedagem e ajuda de custo para consultores/mentores.</t>
  </si>
  <si>
    <t>Diárias</t>
  </si>
  <si>
    <t>B2</t>
  </si>
  <si>
    <t>B3</t>
  </si>
  <si>
    <t>B4</t>
  </si>
  <si>
    <t>ATENÇÃO: Planilha para preenchimento exclusivo para ações do tipo Estudos e Pesquisas. Detalhar cada atividade individualmente, de acordo o plano de ações da proposta.</t>
  </si>
  <si>
    <t>C1</t>
  </si>
  <si>
    <t>Descrição da Atividade</t>
  </si>
  <si>
    <t>3.1 Contratação de estudos/pesquisas (consultorias especializadas).</t>
  </si>
  <si>
    <t>3.2 Custos relacionados à divulgação da ação (produção de material promocional, serviços gráficos de reprodução e veiculação em rádio, TV e mídias sociais).</t>
  </si>
  <si>
    <t>3.3 Custos relacionados à divulgação dos estudos e pesquisas desenvolvidos às empresas beneficiadas (locação de espaço e estrutura audiovisual e/ou estrutura para divulgação em ambiente digital).</t>
  </si>
  <si>
    <t>C2</t>
  </si>
  <si>
    <t>C3</t>
  </si>
  <si>
    <t>C4</t>
  </si>
  <si>
    <r>
      <t xml:space="preserve">ATENÇÃO: Planilha para preenchimento exclusivo para ações do tipo Visitas Técnicas e Missões de Conhecimento ou </t>
    </r>
    <r>
      <rPr>
        <b/>
        <i/>
        <sz val="10"/>
        <rFont val="Calibri"/>
        <family val="2"/>
        <scheme val="minor"/>
      </rPr>
      <t>Benchmarking</t>
    </r>
    <r>
      <rPr>
        <b/>
        <sz val="10"/>
        <rFont val="Calibri"/>
        <family val="2"/>
        <scheme val="minor"/>
      </rPr>
      <t>. Detalhar cada atividade individualmente, de acordo o plano de ações da proposta.</t>
    </r>
  </si>
  <si>
    <t>D1</t>
  </si>
  <si>
    <t>4.1 Consultoria de apoio para a preparação da missão.</t>
  </si>
  <si>
    <t>4.2 Diagramação e impressão de catálogo/guia do participante.</t>
  </si>
  <si>
    <t>4.3 Custos relacionados à divulgação da ação (produção de material promocional, serviços gráficos de reprodução e veiculação em rádio, TV e mídias sociais).</t>
  </si>
  <si>
    <t>4.4 Custos de deslocamento para corpo técnico e empresários participantes (custo de combustível, locação de veículos, passagens áreas ou rodoviárias, táxis ou transportes alternativos).</t>
  </si>
  <si>
    <t>4.5 Hospedagem e ajuda de custo para corpo técnico e empresários.</t>
  </si>
  <si>
    <t>D2</t>
  </si>
  <si>
    <t>D3</t>
  </si>
  <si>
    <t>D4</t>
  </si>
  <si>
    <t>ATENÇÃO: Planilha para preenchimento exclusivo para ações do tipo Feiras, Eventos e Encontros de Negócios. Detalhar cada atividade individualmente, de acordo o plano de ações da proposta.</t>
  </si>
  <si>
    <t>E1</t>
  </si>
  <si>
    <t>5.1 Contratação de consultoria para a preparação prévia das empresas.</t>
  </si>
  <si>
    <t>5.2 Serviços especializados de matchmaking.</t>
  </si>
  <si>
    <t>5.3 Diagramação e impressão de catálogo/guia do participante.</t>
  </si>
  <si>
    <t>5.4 Custos relacionados à divulgação da ação (produção de material promocional, serviços gráficos de reprodução e veiculação em rádio, TV e mídias sociais).</t>
  </si>
  <si>
    <t>5.5 Custos de deslocamento para corpo técnico e empresários participantes (custo de combustível, locação de veículos, passagens áreas ou rodoviárias, táxis ou transportes alternativos).</t>
  </si>
  <si>
    <t>5.6 Hospedagem e ajuda de custo para corpo técnico.</t>
  </si>
  <si>
    <t>5.7 Entradas/ingressos para feiras, eventos ou encontros de negócios.</t>
  </si>
  <si>
    <t>5.8 Locação de espaço em feira ou evento (estande).</t>
  </si>
  <si>
    <t>5.9 Locação de espaço para realização da feira, evento ou encontro de negócio.</t>
  </si>
  <si>
    <t>5.10 Contratação de serviços necessários à realização de feiras, eventos ou encontros de negócios (seguranças, recepcionistas, socorristas etc.).</t>
  </si>
  <si>
    <t>5.11 Coffee Break/Catering.</t>
  </si>
  <si>
    <t>5.12 Locação de equipamentos audiovisuais.</t>
  </si>
  <si>
    <t>E2</t>
  </si>
  <si>
    <t>E3</t>
  </si>
  <si>
    <t>E4</t>
  </si>
  <si>
    <t>ATENÇÃO: Planilha para preenchimento exclusivo para ações do tipo Gestão, Estruturação, Monitoramento e Pesquisa de Resultados. Detalhar cada atividade individualmente, de acordo o plano de ações da proposta.</t>
  </si>
  <si>
    <t>F1</t>
  </si>
  <si>
    <t xml:space="preserve">Gestão, estruturação, monitoramento e pesquisa de resultados </t>
  </si>
  <si>
    <t>6.1 Despesas Bancárias</t>
  </si>
  <si>
    <t>6.2 Horas técnicas da equipe da entidade proponente</t>
  </si>
  <si>
    <t>6.3 Contratação de consultoria (monitoramento e pesquisa de resultados)</t>
  </si>
  <si>
    <t>6.4 Despesas relacionadas a viagens e deslocamentos da equipe da entidade proponente para acompanhamento e/ou realização de ações do projeto</t>
  </si>
  <si>
    <t>6.5 Despesas relacionadas à manutenção e funcionamento de escritórios e infraestrutura de apoio à execução do projeto</t>
  </si>
  <si>
    <t xml:space="preserve">ATENÇÃO: Planilha com preenchimento automático. Não é necessário definir manualmente nenhum dos campos apresentados. </t>
  </si>
  <si>
    <t>SIM</t>
  </si>
  <si>
    <t>NÃO</t>
  </si>
  <si>
    <t>AÇÕES ELEGÍVEIS - DESPESAS AGREGADAS</t>
  </si>
  <si>
    <t>Total</t>
  </si>
  <si>
    <t>RECURSOS POR TIPO DE AÇÃO</t>
  </si>
  <si>
    <t>(I) Capacitações</t>
  </si>
  <si>
    <t xml:space="preserve">(II) Consultorias </t>
  </si>
  <si>
    <t>(III) Estudos</t>
  </si>
  <si>
    <t>(IV) Visitas e Missões</t>
  </si>
  <si>
    <t>(V) Feiras e Eventos</t>
  </si>
  <si>
    <t>(VI) Gestão</t>
  </si>
  <si>
    <t>VALOR TOTAL DO PROJETO</t>
  </si>
  <si>
    <t>Participação</t>
  </si>
  <si>
    <t>AÇÕES - DESPESAS AGREGADAS</t>
  </si>
  <si>
    <t>Soma de VALOR TOTAL</t>
  </si>
  <si>
    <t>AÇÃO ID</t>
  </si>
  <si>
    <t>DESCRIÇÃO</t>
  </si>
  <si>
    <t>Total Geral</t>
  </si>
  <si>
    <t>PARTICIPAÇÃO %</t>
  </si>
  <si>
    <t>ATENÇÃO: Planilha com preenchimento automático. Não é necessário definir manualmente nenhum dos campos apresentados. Caso seja necessário, altere aqui as unidades de medida utilizadas.</t>
  </si>
  <si>
    <t>Ações Elegíveis</t>
  </si>
  <si>
    <t>Valor Unitário Médio</t>
  </si>
  <si>
    <r>
      <t xml:space="preserve">(I) Capacitações, Oficinas, </t>
    </r>
    <r>
      <rPr>
        <i/>
        <sz val="10"/>
        <color rgb="FF000000"/>
        <rFont val="Calibri"/>
        <family val="2"/>
      </rPr>
      <t>Workshops</t>
    </r>
    <r>
      <rPr>
        <sz val="10"/>
        <color rgb="FF000000"/>
        <rFont val="Calibri"/>
        <family val="2"/>
      </rPr>
      <t>, Palestras e Seminários</t>
    </r>
  </si>
  <si>
    <t>Número de inscrições</t>
  </si>
  <si>
    <t>Horas de trabalho</t>
  </si>
  <si>
    <t>(II) Consultorias e Mentorias</t>
  </si>
  <si>
    <t>(III) Estudos e Pesquisas</t>
  </si>
  <si>
    <r>
      <t xml:space="preserve">(IV) Visitas Técnicas e Missões de Conhecimento ou </t>
    </r>
    <r>
      <rPr>
        <i/>
        <sz val="10"/>
        <color rgb="FF000000"/>
        <rFont val="Calibri"/>
        <family val="2"/>
      </rPr>
      <t>Bencmarking</t>
    </r>
  </si>
  <si>
    <t>(V) Feiras, Eventos e Encontros de Negócios</t>
  </si>
  <si>
    <t>(VI) Gestão, Estruturação, Monitoramento e Pesquisa de Resultados</t>
  </si>
  <si>
    <t>RUBRICA</t>
  </si>
  <si>
    <t>UNIDADE</t>
  </si>
  <si>
    <t>QUANTIDADE</t>
  </si>
  <si>
    <t>VALOR UNITÁRIO</t>
  </si>
  <si>
    <t>VALOR TOTAL</t>
  </si>
  <si>
    <r>
      <rPr>
        <b/>
        <sz val="11"/>
        <color rgb="FFFF0000"/>
        <rFont val="Calibri"/>
        <family val="2"/>
        <scheme val="minor"/>
      </rPr>
      <t xml:space="preserve">Atenção: ao concluir a elaboração do orçamento do projeto, atualize a tabela dinâmica para que todas as alterações realizadas sejam apresentadas corretamente.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9"/>
        <color theme="1"/>
        <rFont val="Calibri"/>
        <family val="2"/>
        <scheme val="minor"/>
      </rPr>
      <t>Clique com o botão direito do mouse em qualquer local na descrição das ações e selecione a opção "Atualizar".</t>
    </r>
  </si>
  <si>
    <t>A5</t>
  </si>
  <si>
    <t>A6</t>
  </si>
  <si>
    <t>B5</t>
  </si>
  <si>
    <t>B6</t>
  </si>
  <si>
    <t>C5</t>
  </si>
  <si>
    <t>C6</t>
  </si>
  <si>
    <t>D5</t>
  </si>
  <si>
    <t>D6</t>
  </si>
  <si>
    <t>E5</t>
  </si>
  <si>
    <t>E6</t>
  </si>
  <si>
    <t>A7</t>
  </si>
  <si>
    <t>A8</t>
  </si>
  <si>
    <t>B7</t>
  </si>
  <si>
    <t>B8</t>
  </si>
  <si>
    <t>C7</t>
  </si>
  <si>
    <t>C8</t>
  </si>
  <si>
    <t>D7</t>
  </si>
  <si>
    <t>D8</t>
  </si>
  <si>
    <t>E7</t>
  </si>
  <si>
    <t>E8</t>
  </si>
  <si>
    <t>Soma de Subsídio</t>
  </si>
  <si>
    <t>Soma de Contrapartida Econômica</t>
  </si>
  <si>
    <t>Soma de Contrapartida Financeira</t>
  </si>
  <si>
    <t xml:space="preserve">      ─ Deve contemplar apenas as rubricas elegíveis aqui apresentadas, conforme condições vigentes da chamada.</t>
  </si>
  <si>
    <t xml:space="preserve">1.9 Coffee Break e catering </t>
  </si>
  <si>
    <t>1.9 Coffee Break e catering</t>
  </si>
  <si>
    <t xml:space="preserve">      ─ Deve considerar, no máximo, 50% de subsídio (apoio financeiro do Empreender).</t>
  </si>
  <si>
    <t xml:space="preserve"> ─ As planilhas a seguir referem-se às ações elegíveis de:
      (I) Capacitações, oficinas, palestras, workshops e seminários;
      (II) Consultorias e mentorias;
      (III) Estudos e pesquisas;
      (IV) Visitas técnicas e missões comerciais, de conhecimento ou benchmarking;
      (V) Feiras, eventos e encontros de negócios;
      (VI) Gestão, estruturação, monitoramento e pesquisa de resultados.</t>
  </si>
  <si>
    <t xml:space="preserve"> ─ O montante de recursos referente à contrapartida financeira será preenchido automaticamente, conforme o valor total previsto para cada linha orçamentária.</t>
  </si>
  <si>
    <t xml:space="preserve"> ─ Uma vez concluído o preenchimento do orçamento, o proponente deverá copiar os valores apresentados no Orçamento-Resumo por ação e colá-los na tabela constante no Bloco 5 da proposta.</t>
  </si>
  <si>
    <r>
      <t xml:space="preserve">      ─ Deve apresentar, no mínimo, 50% de contrapartida, </t>
    </r>
    <r>
      <rPr>
        <b/>
        <sz val="11"/>
        <color theme="1"/>
        <rFont val="Calibri"/>
        <family val="2"/>
        <scheme val="minor"/>
      </rPr>
      <t>exclusivamente financeira.</t>
    </r>
  </si>
  <si>
    <r>
      <rPr>
        <sz val="11"/>
        <color theme="1"/>
        <rFont val="Calibri"/>
        <family val="2"/>
      </rPr>
      <t xml:space="preserve"> ─ </t>
    </r>
    <r>
      <rPr>
        <sz val="11"/>
        <color theme="1"/>
        <rFont val="Calibri"/>
        <family val="2"/>
        <scheme val="minor"/>
      </rPr>
      <t>Todos os tópicos relacionados ao orçamento do projeto proposto deverão ser apresentados por meio desta pasta de trabalho.</t>
    </r>
  </si>
  <si>
    <t xml:space="preserve"> ─ O campo  "Fonte de Recursos" refere-se à origem dos recursos que serão empenhados para pagamento das despesas.</t>
  </si>
  <si>
    <t xml:space="preserve"> ─ O proponente deverá ajustar os valores referentes ao financiamento por subsídio, respeitando limites e limitações impostas pelo edital vigente e demais instrumentos correlatos.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</si>
</sst>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_ ;[Red]\-#,##0.00\ "/>
    <numFmt numFmtId="165" formatCode="_(&quot;R$ &quot;* #,##0.00_);_(&quot;R$ &quot;* \(#,##0.00\);_(&quot;R$ &quot;* &quot;-&quot;??_);_(@_)"/>
    <numFmt numFmtId="166" formatCode="_-&quot;R$&quot;\ * #,##0_-;\-&quot;R$&quot;\ * #,##0_-;_-&quot;R$&quot;\ * &quot;-&quot;??_-;_-@_-"/>
    <numFmt numFmtId="167" formatCode="&quot;R$&quot;\ #,##0.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 (Corpo)"/>
    </font>
    <font>
      <sz val="10"/>
      <name val="Calibri (Corpo)"/>
    </font>
    <font>
      <b/>
      <sz val="9"/>
      <color rgb="FFFF0000"/>
      <name val="Calibri"/>
      <family val="2"/>
      <scheme val="minor"/>
    </font>
    <font>
      <b/>
      <sz val="8"/>
      <name val="Calibri (Corpo)"/>
    </font>
    <font>
      <sz val="8"/>
      <name val="Calibri (Corpo)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rgb="FF000000"/>
      <name val="Calibri"/>
      <family val="2"/>
    </font>
    <font>
      <b/>
      <i/>
      <sz val="10"/>
      <name val="Calibri"/>
      <family val="2"/>
      <scheme val="minor"/>
    </font>
    <font>
      <b/>
      <sz val="10"/>
      <color rgb="FF000000"/>
      <name val="Calibri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1" tint="0.249977111117893"/>
        <bgColor theme="1" tint="0.249977111117893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2" tint="-0.249977111117893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249977111117893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249977111117893"/>
      </right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2" tint="-0.249977111117893"/>
      </right>
      <top/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2" tint="-0.249977111117893"/>
      </top>
      <bottom style="medium">
        <color indexed="64"/>
      </bottom>
      <diagonal/>
    </border>
    <border>
      <left style="thin">
        <color indexed="64"/>
      </left>
      <right/>
      <top style="thin">
        <color theme="2" tint="-0.249977111117893"/>
      </top>
      <bottom style="medium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0.24997711111789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2" tint="-0.249977111117893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2" tint="-0.249977111117893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/>
      <right style="thin">
        <color theme="2" tint="-0.249977111117893"/>
      </right>
      <top/>
      <bottom style="medium">
        <color indexed="64"/>
      </bottom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7">
    <xf numFmtId="0" fontId="0" fillId="0" borderId="0" xfId="0"/>
    <xf numFmtId="0" fontId="3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0" fontId="3" fillId="7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9" fillId="7" borderId="17" xfId="2" applyFont="1" applyFill="1" applyBorder="1" applyAlignment="1">
      <alignment vertical="center" wrapText="1"/>
    </xf>
    <xf numFmtId="0" fontId="13" fillId="5" borderId="0" xfId="2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3" fontId="5" fillId="0" borderId="0" xfId="1" applyFont="1" applyAlignment="1" applyProtection="1">
      <alignment vertical="center"/>
    </xf>
    <xf numFmtId="164" fontId="3" fillId="7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9" fontId="3" fillId="0" borderId="0" xfId="5" applyFont="1" applyAlignment="1" applyProtection="1">
      <alignment vertical="center"/>
    </xf>
    <xf numFmtId="0" fontId="9" fillId="6" borderId="17" xfId="2" applyFont="1" applyFill="1" applyBorder="1" applyAlignment="1">
      <alignment vertical="center" wrapText="1"/>
    </xf>
    <xf numFmtId="0" fontId="10" fillId="0" borderId="17" xfId="2" applyFont="1" applyBorder="1" applyAlignment="1">
      <alignment vertical="center" wrapText="1"/>
    </xf>
    <xf numFmtId="0" fontId="10" fillId="6" borderId="25" xfId="2" applyFont="1" applyFill="1" applyBorder="1" applyAlignment="1">
      <alignment vertical="center" wrapText="1"/>
    </xf>
    <xf numFmtId="0" fontId="16" fillId="5" borderId="0" xfId="2" applyFont="1" applyFill="1" applyAlignment="1">
      <alignment horizontal="left" vertical="center" wrapText="1"/>
    </xf>
    <xf numFmtId="166" fontId="17" fillId="0" borderId="0" xfId="4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9" fillId="7" borderId="25" xfId="2" applyFont="1" applyFill="1" applyBorder="1" applyAlignment="1">
      <alignment vertical="center" wrapText="1"/>
    </xf>
    <xf numFmtId="0" fontId="14" fillId="5" borderId="21" xfId="2" applyFont="1" applyFill="1" applyBorder="1" applyAlignment="1">
      <alignment vertical="center" wrapText="1"/>
    </xf>
    <xf numFmtId="0" fontId="14" fillId="5" borderId="21" xfId="2" applyFont="1" applyFill="1" applyBorder="1" applyAlignment="1">
      <alignment horizontal="left" vertical="center" wrapText="1"/>
    </xf>
    <xf numFmtId="0" fontId="14" fillId="6" borderId="12" xfId="2" applyFont="1" applyFill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8" borderId="26" xfId="2" applyFont="1" applyFill="1" applyBorder="1" applyAlignment="1">
      <alignment vertical="center" wrapText="1"/>
    </xf>
    <xf numFmtId="0" fontId="9" fillId="8" borderId="17" xfId="2" applyFont="1" applyFill="1" applyBorder="1" applyAlignment="1">
      <alignment vertical="center" wrapText="1"/>
    </xf>
    <xf numFmtId="0" fontId="9" fillId="8" borderId="37" xfId="2" applyFont="1" applyFill="1" applyBorder="1" applyAlignment="1">
      <alignment vertical="center" wrapText="1"/>
    </xf>
    <xf numFmtId="0" fontId="3" fillId="8" borderId="16" xfId="0" applyFont="1" applyFill="1" applyBorder="1" applyAlignment="1" applyProtection="1">
      <alignment horizontal="center" vertical="center"/>
      <protection locked="0"/>
    </xf>
    <xf numFmtId="0" fontId="10" fillId="8" borderId="34" xfId="2" applyFont="1" applyFill="1" applyBorder="1" applyAlignment="1" applyProtection="1">
      <alignment horizontal="center" vertical="center" wrapText="1"/>
      <protection locked="0"/>
    </xf>
    <xf numFmtId="0" fontId="10" fillId="8" borderId="16" xfId="2" applyFont="1" applyFill="1" applyBorder="1" applyAlignment="1" applyProtection="1">
      <alignment horizontal="center" vertical="center" wrapText="1"/>
      <protection locked="0"/>
    </xf>
    <xf numFmtId="0" fontId="10" fillId="8" borderId="18" xfId="2" applyFont="1" applyFill="1" applyBorder="1" applyAlignment="1" applyProtection="1">
      <alignment horizontal="center" vertical="center" wrapText="1"/>
      <protection locked="0"/>
    </xf>
    <xf numFmtId="0" fontId="3" fillId="8" borderId="34" xfId="0" applyFont="1" applyFill="1" applyBorder="1" applyAlignment="1" applyProtection="1">
      <alignment horizontal="center" vertical="center"/>
      <protection locked="0"/>
    </xf>
    <xf numFmtId="44" fontId="12" fillId="8" borderId="34" xfId="4" applyFont="1" applyFill="1" applyBorder="1" applyAlignment="1" applyProtection="1">
      <alignment horizontal="center" vertical="center" wrapText="1"/>
    </xf>
    <xf numFmtId="44" fontId="12" fillId="8" borderId="26" xfId="4" applyFont="1" applyFill="1" applyBorder="1" applyAlignment="1" applyProtection="1">
      <alignment horizontal="center" vertical="center" wrapText="1"/>
    </xf>
    <xf numFmtId="44" fontId="12" fillId="8" borderId="16" xfId="4" applyFont="1" applyFill="1" applyBorder="1" applyAlignment="1" applyProtection="1">
      <alignment horizontal="center" vertical="center" wrapText="1"/>
    </xf>
    <xf numFmtId="44" fontId="12" fillId="8" borderId="17" xfId="4" applyFont="1" applyFill="1" applyBorder="1" applyAlignment="1" applyProtection="1">
      <alignment horizontal="center" vertical="center" wrapText="1"/>
    </xf>
    <xf numFmtId="44" fontId="3" fillId="0" borderId="34" xfId="4" applyFont="1" applyFill="1" applyBorder="1" applyAlignment="1" applyProtection="1">
      <alignment horizontal="center" vertical="center"/>
    </xf>
    <xf numFmtId="44" fontId="3" fillId="0" borderId="16" xfId="4" applyFont="1" applyFill="1" applyBorder="1" applyAlignment="1" applyProtection="1">
      <alignment horizontal="center" vertical="center"/>
    </xf>
    <xf numFmtId="44" fontId="12" fillId="0" borderId="12" xfId="4" applyFont="1" applyFill="1" applyBorder="1" applyAlignment="1" applyProtection="1">
      <alignment horizontal="center" vertical="center" wrapText="1"/>
    </xf>
    <xf numFmtId="44" fontId="12" fillId="8" borderId="27" xfId="4" applyFont="1" applyFill="1" applyBorder="1" applyAlignment="1" applyProtection="1">
      <alignment horizontal="center" vertical="center" wrapText="1"/>
    </xf>
    <xf numFmtId="44" fontId="12" fillId="8" borderId="12" xfId="4" applyFont="1" applyFill="1" applyBorder="1" applyAlignment="1" applyProtection="1">
      <alignment horizontal="center" vertical="center" wrapText="1"/>
    </xf>
    <xf numFmtId="44" fontId="12" fillId="8" borderId="15" xfId="4" applyFont="1" applyFill="1" applyBorder="1" applyAlignment="1" applyProtection="1">
      <alignment horizontal="center" vertical="center" wrapText="1"/>
    </xf>
    <xf numFmtId="44" fontId="12" fillId="8" borderId="19" xfId="4" applyFont="1" applyFill="1" applyBorder="1" applyAlignment="1" applyProtection="1">
      <alignment horizontal="center" vertical="center" wrapText="1"/>
    </xf>
    <xf numFmtId="44" fontId="12" fillId="0" borderId="27" xfId="4" applyFont="1" applyFill="1" applyBorder="1" applyAlignment="1" applyProtection="1">
      <alignment vertical="center"/>
    </xf>
    <xf numFmtId="44" fontId="12" fillId="0" borderId="13" xfId="4" applyFont="1" applyFill="1" applyBorder="1" applyAlignment="1" applyProtection="1">
      <alignment vertical="center"/>
    </xf>
    <xf numFmtId="44" fontId="12" fillId="0" borderId="12" xfId="4" applyFont="1" applyFill="1" applyBorder="1" applyAlignment="1" applyProtection="1">
      <alignment vertical="center"/>
    </xf>
    <xf numFmtId="44" fontId="12" fillId="8" borderId="27" xfId="4" applyFont="1" applyFill="1" applyBorder="1" applyAlignment="1" applyProtection="1">
      <alignment vertical="center"/>
    </xf>
    <xf numFmtId="0" fontId="9" fillId="7" borderId="37" xfId="2" applyFont="1" applyFill="1" applyBorder="1" applyAlignment="1">
      <alignment vertical="center" wrapText="1"/>
    </xf>
    <xf numFmtId="0" fontId="10" fillId="0" borderId="42" xfId="2" applyFont="1" applyBorder="1" applyAlignment="1">
      <alignment horizontal="center" vertical="center" wrapText="1"/>
    </xf>
    <xf numFmtId="0" fontId="10" fillId="0" borderId="43" xfId="2" applyFont="1" applyBorder="1" applyAlignment="1">
      <alignment horizontal="center" vertical="center" wrapText="1"/>
    </xf>
    <xf numFmtId="0" fontId="10" fillId="0" borderId="41" xfId="2" applyFont="1" applyBorder="1" applyAlignment="1">
      <alignment horizontal="center" vertical="center" wrapText="1"/>
    </xf>
    <xf numFmtId="0" fontId="10" fillId="8" borderId="42" xfId="2" applyFont="1" applyFill="1" applyBorder="1" applyAlignment="1">
      <alignment horizontal="center" vertical="center" wrapText="1"/>
    </xf>
    <xf numFmtId="0" fontId="10" fillId="8" borderId="43" xfId="2" applyFont="1" applyFill="1" applyBorder="1" applyAlignment="1">
      <alignment horizontal="center" vertical="center" wrapText="1"/>
    </xf>
    <xf numFmtId="0" fontId="10" fillId="8" borderId="41" xfId="2" applyFont="1" applyFill="1" applyBorder="1" applyAlignment="1">
      <alignment horizontal="center" vertical="center" wrapText="1"/>
    </xf>
    <xf numFmtId="0" fontId="10" fillId="8" borderId="47" xfId="2" applyFont="1" applyFill="1" applyBorder="1" applyAlignment="1">
      <alignment horizontal="center" vertical="center" wrapText="1"/>
    </xf>
    <xf numFmtId="0" fontId="10" fillId="0" borderId="44" xfId="2" applyFont="1" applyBorder="1" applyAlignment="1" applyProtection="1">
      <alignment horizontal="center" vertical="center" wrapText="1"/>
      <protection locked="0"/>
    </xf>
    <xf numFmtId="0" fontId="10" fillId="8" borderId="45" xfId="2" applyFont="1" applyFill="1" applyBorder="1" applyAlignment="1" applyProtection="1">
      <alignment horizontal="center" vertical="center" wrapText="1"/>
      <protection locked="0"/>
    </xf>
    <xf numFmtId="0" fontId="10" fillId="8" borderId="48" xfId="2" applyFont="1" applyFill="1" applyBorder="1" applyAlignment="1" applyProtection="1">
      <alignment horizontal="center" vertical="center" wrapText="1"/>
      <protection locked="0"/>
    </xf>
    <xf numFmtId="44" fontId="10" fillId="0" borderId="44" xfId="4" applyFont="1" applyFill="1" applyBorder="1" applyAlignment="1" applyProtection="1">
      <alignment horizontal="center" vertical="center" wrapText="1"/>
      <protection locked="0"/>
    </xf>
    <xf numFmtId="44" fontId="10" fillId="8" borderId="45" xfId="4" applyFont="1" applyFill="1" applyBorder="1" applyAlignment="1" applyProtection="1">
      <alignment horizontal="center" vertical="center" wrapText="1"/>
      <protection locked="0"/>
    </xf>
    <xf numFmtId="44" fontId="10" fillId="0" borderId="45" xfId="4" applyFont="1" applyFill="1" applyBorder="1" applyAlignment="1" applyProtection="1">
      <alignment horizontal="center" vertical="center" wrapText="1"/>
      <protection locked="0"/>
    </xf>
    <xf numFmtId="44" fontId="10" fillId="8" borderId="48" xfId="4" applyFont="1" applyFill="1" applyBorder="1" applyAlignment="1" applyProtection="1">
      <alignment horizontal="center" vertical="center" wrapText="1"/>
      <protection locked="0"/>
    </xf>
    <xf numFmtId="0" fontId="10" fillId="0" borderId="47" xfId="2" applyFont="1" applyBorder="1" applyAlignment="1">
      <alignment horizontal="center" vertical="center" wrapText="1"/>
    </xf>
    <xf numFmtId="0" fontId="11" fillId="0" borderId="44" xfId="2" applyFont="1" applyBorder="1" applyAlignment="1" applyProtection="1">
      <alignment horizontal="center" vertical="center" wrapText="1"/>
      <protection locked="0"/>
    </xf>
    <xf numFmtId="0" fontId="11" fillId="8" borderId="45" xfId="2" applyFont="1" applyFill="1" applyBorder="1" applyAlignment="1" applyProtection="1">
      <alignment horizontal="center" vertical="center" wrapText="1"/>
      <protection locked="0"/>
    </xf>
    <xf numFmtId="0" fontId="11" fillId="0" borderId="45" xfId="2" applyFont="1" applyBorder="1" applyAlignment="1" applyProtection="1">
      <alignment horizontal="center" vertical="center" wrapText="1"/>
      <protection locked="0"/>
    </xf>
    <xf numFmtId="0" fontId="11" fillId="0" borderId="48" xfId="2" applyFont="1" applyBorder="1" applyAlignment="1" applyProtection="1">
      <alignment horizontal="center" vertical="center" wrapText="1"/>
      <protection locked="0"/>
    </xf>
    <xf numFmtId="44" fontId="11" fillId="0" borderId="44" xfId="4" applyFont="1" applyFill="1" applyBorder="1" applyAlignment="1" applyProtection="1">
      <alignment horizontal="center" vertical="center" wrapText="1"/>
      <protection locked="0"/>
    </xf>
    <xf numFmtId="44" fontId="11" fillId="0" borderId="48" xfId="4" applyFont="1" applyFill="1" applyBorder="1" applyAlignment="1" applyProtection="1">
      <alignment horizontal="center" vertical="center" wrapText="1"/>
      <protection locked="0"/>
    </xf>
    <xf numFmtId="0" fontId="10" fillId="0" borderId="50" xfId="2" applyFont="1" applyBorder="1" applyAlignment="1">
      <alignment horizontal="center" vertical="center" wrapText="1"/>
    </xf>
    <xf numFmtId="0" fontId="10" fillId="8" borderId="50" xfId="2" applyFont="1" applyFill="1" applyBorder="1" applyAlignment="1">
      <alignment horizontal="center" vertical="center" wrapText="1"/>
    </xf>
    <xf numFmtId="0" fontId="10" fillId="6" borderId="44" xfId="2" applyFont="1" applyFill="1" applyBorder="1" applyAlignment="1" applyProtection="1">
      <alignment horizontal="center" vertical="center" wrapText="1"/>
      <protection locked="0"/>
    </xf>
    <xf numFmtId="0" fontId="10" fillId="6" borderId="45" xfId="2" applyFont="1" applyFill="1" applyBorder="1" applyAlignment="1" applyProtection="1">
      <alignment horizontal="center" vertical="center" wrapText="1"/>
      <protection locked="0"/>
    </xf>
    <xf numFmtId="0" fontId="10" fillId="6" borderId="48" xfId="2" applyFont="1" applyFill="1" applyBorder="1" applyAlignment="1" applyProtection="1">
      <alignment horizontal="center" vertical="center" wrapText="1"/>
      <protection locked="0"/>
    </xf>
    <xf numFmtId="0" fontId="10" fillId="9" borderId="44" xfId="2" applyFont="1" applyFill="1" applyBorder="1" applyAlignment="1" applyProtection="1">
      <alignment horizontal="center" vertical="center" wrapText="1"/>
      <protection locked="0"/>
    </xf>
    <xf numFmtId="0" fontId="10" fillId="9" borderId="45" xfId="2" applyFont="1" applyFill="1" applyBorder="1" applyAlignment="1" applyProtection="1">
      <alignment horizontal="center" vertical="center" wrapText="1"/>
      <protection locked="0"/>
    </xf>
    <xf numFmtId="0" fontId="10" fillId="9" borderId="48" xfId="2" applyFont="1" applyFill="1" applyBorder="1" applyAlignment="1" applyProtection="1">
      <alignment horizontal="center" vertical="center" wrapText="1"/>
      <protection locked="0"/>
    </xf>
    <xf numFmtId="44" fontId="10" fillId="0" borderId="39" xfId="4" applyFont="1" applyFill="1" applyBorder="1" applyAlignment="1" applyProtection="1">
      <alignment horizontal="center" vertical="center" wrapText="1"/>
    </xf>
    <xf numFmtId="44" fontId="10" fillId="0" borderId="33" xfId="4" applyFont="1" applyFill="1" applyBorder="1" applyAlignment="1" applyProtection="1">
      <alignment horizontal="center" vertical="center" wrapText="1"/>
    </xf>
    <xf numFmtId="44" fontId="10" fillId="0" borderId="32" xfId="4" applyFont="1" applyFill="1" applyBorder="1" applyAlignment="1" applyProtection="1">
      <alignment horizontal="center" vertical="center" wrapText="1"/>
    </xf>
    <xf numFmtId="44" fontId="10" fillId="0" borderId="49" xfId="4" applyFont="1" applyFill="1" applyBorder="1" applyAlignment="1" applyProtection="1">
      <alignment horizontal="center" vertical="center" wrapText="1"/>
    </xf>
    <xf numFmtId="44" fontId="10" fillId="8" borderId="39" xfId="4" applyFont="1" applyFill="1" applyBorder="1" applyAlignment="1" applyProtection="1">
      <alignment horizontal="center" vertical="center" wrapText="1"/>
    </xf>
    <xf numFmtId="44" fontId="10" fillId="8" borderId="32" xfId="4" applyFont="1" applyFill="1" applyBorder="1" applyAlignment="1" applyProtection="1">
      <alignment horizontal="center" vertical="center" wrapText="1"/>
    </xf>
    <xf numFmtId="44" fontId="10" fillId="8" borderId="49" xfId="4" applyFont="1" applyFill="1" applyBorder="1" applyAlignment="1" applyProtection="1">
      <alignment horizontal="center" vertical="center" wrapText="1"/>
    </xf>
    <xf numFmtId="44" fontId="10" fillId="0" borderId="51" xfId="4" applyFont="1" applyFill="1" applyBorder="1" applyAlignment="1" applyProtection="1">
      <alignment horizontal="center" vertical="center" wrapText="1"/>
      <protection locked="0"/>
    </xf>
    <xf numFmtId="44" fontId="10" fillId="0" borderId="48" xfId="4" applyFont="1" applyFill="1" applyBorder="1" applyAlignment="1" applyProtection="1">
      <alignment horizontal="center" vertical="center" wrapText="1"/>
      <protection locked="0"/>
    </xf>
    <xf numFmtId="44" fontId="10" fillId="8" borderId="44" xfId="4" applyFont="1" applyFill="1" applyBorder="1" applyAlignment="1" applyProtection="1">
      <alignment horizontal="center" vertical="center" wrapText="1"/>
      <protection locked="0"/>
    </xf>
    <xf numFmtId="44" fontId="10" fillId="8" borderId="51" xfId="4" applyFont="1" applyFill="1" applyBorder="1" applyAlignment="1" applyProtection="1">
      <alignment horizontal="center" vertical="center" wrapText="1"/>
      <protection locked="0"/>
    </xf>
    <xf numFmtId="44" fontId="10" fillId="0" borderId="8" xfId="4" applyFont="1" applyFill="1" applyBorder="1" applyAlignment="1" applyProtection="1">
      <alignment horizontal="center" vertical="center" wrapText="1"/>
    </xf>
    <xf numFmtId="44" fontId="10" fillId="0" borderId="46" xfId="4" applyFont="1" applyFill="1" applyBorder="1" applyAlignment="1" applyProtection="1">
      <alignment horizontal="center" vertical="center" wrapText="1"/>
      <protection locked="0"/>
    </xf>
    <xf numFmtId="0" fontId="10" fillId="6" borderId="45" xfId="2" applyFont="1" applyFill="1" applyBorder="1" applyAlignment="1" applyProtection="1">
      <alignment vertical="center" wrapText="1"/>
      <protection locked="0"/>
    </xf>
    <xf numFmtId="0" fontId="10" fillId="6" borderId="46" xfId="2" applyFont="1" applyFill="1" applyBorder="1" applyAlignment="1" applyProtection="1">
      <alignment vertical="center" wrapText="1"/>
      <protection locked="0"/>
    </xf>
    <xf numFmtId="44" fontId="10" fillId="8" borderId="46" xfId="4" applyFont="1" applyFill="1" applyBorder="1" applyAlignment="1" applyProtection="1">
      <alignment horizontal="center" vertical="center" wrapText="1"/>
      <protection locked="0"/>
    </xf>
    <xf numFmtId="0" fontId="14" fillId="9" borderId="21" xfId="2" applyFont="1" applyFill="1" applyBorder="1" applyAlignment="1">
      <alignment horizontal="left" vertical="center" wrapText="1"/>
    </xf>
    <xf numFmtId="0" fontId="14" fillId="9" borderId="21" xfId="2" applyFont="1" applyFill="1" applyBorder="1" applyAlignment="1">
      <alignment vertical="center" wrapText="1"/>
    </xf>
    <xf numFmtId="44" fontId="8" fillId="7" borderId="54" xfId="4" applyFont="1" applyFill="1" applyBorder="1" applyAlignment="1" applyProtection="1">
      <alignment horizontal="left" vertical="center" wrapText="1"/>
    </xf>
    <xf numFmtId="0" fontId="5" fillId="7" borderId="55" xfId="0" applyFont="1" applyFill="1" applyBorder="1" applyAlignment="1">
      <alignment horizontal="right" vertical="center"/>
    </xf>
    <xf numFmtId="0" fontId="5" fillId="8" borderId="55" xfId="0" applyFont="1" applyFill="1" applyBorder="1" applyAlignment="1">
      <alignment horizontal="right" vertical="center"/>
    </xf>
    <xf numFmtId="44" fontId="8" fillId="8" borderId="54" xfId="4" applyFont="1" applyFill="1" applyBorder="1" applyAlignment="1" applyProtection="1">
      <alignment horizontal="left" vertical="center" wrapText="1"/>
    </xf>
    <xf numFmtId="0" fontId="10" fillId="6" borderId="51" xfId="2" applyFont="1" applyFill="1" applyBorder="1" applyAlignment="1" applyProtection="1">
      <alignment vertical="center" wrapText="1"/>
      <protection locked="0"/>
    </xf>
    <xf numFmtId="0" fontId="21" fillId="8" borderId="61" xfId="0" applyFont="1" applyFill="1" applyBorder="1" applyAlignment="1">
      <alignment horizontal="center" vertical="center" wrapText="1"/>
    </xf>
    <xf numFmtId="0" fontId="14" fillId="9" borderId="63" xfId="2" applyFont="1" applyFill="1" applyBorder="1" applyAlignment="1">
      <alignment vertical="center" wrapText="1"/>
    </xf>
    <xf numFmtId="44" fontId="12" fillId="8" borderId="39" xfId="4" applyFont="1" applyFill="1" applyBorder="1" applyAlignment="1" applyProtection="1">
      <alignment horizontal="center" vertical="center" wrapText="1"/>
    </xf>
    <xf numFmtId="44" fontId="12" fillId="8" borderId="32" xfId="4" applyFont="1" applyFill="1" applyBorder="1" applyAlignment="1" applyProtection="1">
      <alignment horizontal="center" vertical="center" wrapText="1"/>
    </xf>
    <xf numFmtId="44" fontId="12" fillId="0" borderId="64" xfId="4" applyFont="1" applyFill="1" applyBorder="1" applyAlignment="1" applyProtection="1">
      <alignment horizontal="center" vertical="center" wrapText="1"/>
    </xf>
    <xf numFmtId="44" fontId="12" fillId="0" borderId="13" xfId="4" applyFont="1" applyFill="1" applyBorder="1" applyAlignment="1" applyProtection="1">
      <alignment horizontal="center" vertical="center" wrapText="1"/>
    </xf>
    <xf numFmtId="44" fontId="12" fillId="0" borderId="25" xfId="4" applyFont="1" applyFill="1" applyBorder="1" applyAlignment="1" applyProtection="1">
      <alignment horizontal="center" vertical="center" wrapText="1"/>
    </xf>
    <xf numFmtId="44" fontId="22" fillId="0" borderId="65" xfId="4" applyFont="1" applyFill="1" applyBorder="1" applyAlignment="1" applyProtection="1">
      <alignment wrapText="1"/>
    </xf>
    <xf numFmtId="44" fontId="22" fillId="8" borderId="65" xfId="4" applyFont="1" applyFill="1" applyBorder="1" applyAlignment="1" applyProtection="1">
      <alignment wrapText="1"/>
    </xf>
    <xf numFmtId="44" fontId="22" fillId="7" borderId="65" xfId="4" applyFont="1" applyFill="1" applyBorder="1" applyAlignment="1" applyProtection="1">
      <alignment wrapText="1"/>
    </xf>
    <xf numFmtId="44" fontId="22" fillId="8" borderId="40" xfId="4" applyFont="1" applyFill="1" applyBorder="1" applyAlignment="1" applyProtection="1">
      <alignment wrapText="1"/>
    </xf>
    <xf numFmtId="44" fontId="22" fillId="8" borderId="8" xfId="4" applyFont="1" applyFill="1" applyBorder="1" applyAlignment="1" applyProtection="1">
      <alignment wrapText="1"/>
    </xf>
    <xf numFmtId="44" fontId="22" fillId="0" borderId="67" xfId="4" applyFont="1" applyFill="1" applyBorder="1" applyAlignment="1" applyProtection="1">
      <alignment wrapText="1"/>
    </xf>
    <xf numFmtId="44" fontId="22" fillId="0" borderId="68" xfId="4" applyFont="1" applyFill="1" applyBorder="1" applyAlignment="1" applyProtection="1">
      <alignment wrapText="1"/>
    </xf>
    <xf numFmtId="44" fontId="22" fillId="8" borderId="67" xfId="4" applyFont="1" applyFill="1" applyBorder="1" applyAlignment="1" applyProtection="1">
      <alignment wrapText="1"/>
    </xf>
    <xf numFmtId="44" fontId="22" fillId="8" borderId="68" xfId="4" applyFont="1" applyFill="1" applyBorder="1" applyAlignment="1" applyProtection="1">
      <alignment wrapText="1"/>
    </xf>
    <xf numFmtId="44" fontId="22" fillId="7" borderId="66" xfId="4" applyFont="1" applyFill="1" applyBorder="1" applyAlignment="1" applyProtection="1">
      <alignment wrapText="1"/>
    </xf>
    <xf numFmtId="44" fontId="22" fillId="7" borderId="32" xfId="4" applyFont="1" applyFill="1" applyBorder="1" applyAlignment="1" applyProtection="1">
      <alignment wrapText="1"/>
    </xf>
    <xf numFmtId="44" fontId="22" fillId="8" borderId="7" xfId="4" applyFont="1" applyFill="1" applyBorder="1" applyAlignment="1" applyProtection="1">
      <alignment wrapText="1"/>
    </xf>
    <xf numFmtId="44" fontId="22" fillId="0" borderId="69" xfId="4" applyFont="1" applyFill="1" applyBorder="1" applyAlignment="1" applyProtection="1">
      <alignment wrapText="1"/>
    </xf>
    <xf numFmtId="44" fontId="22" fillId="8" borderId="69" xfId="4" applyFont="1" applyFill="1" applyBorder="1" applyAlignment="1" applyProtection="1">
      <alignment wrapText="1"/>
    </xf>
    <xf numFmtId="44" fontId="22" fillId="7" borderId="12" xfId="4" applyFont="1" applyFill="1" applyBorder="1" applyAlignment="1" applyProtection="1">
      <alignment wrapText="1"/>
    </xf>
    <xf numFmtId="44" fontId="22" fillId="8" borderId="23" xfId="4" applyFont="1" applyFill="1" applyBorder="1" applyAlignment="1" applyProtection="1">
      <alignment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7" xfId="2" applyFont="1" applyBorder="1" applyAlignment="1">
      <alignment vertical="center" wrapText="1"/>
    </xf>
    <xf numFmtId="0" fontId="9" fillId="8" borderId="25" xfId="2" applyFont="1" applyFill="1" applyBorder="1" applyAlignment="1">
      <alignment vertical="center" wrapText="1"/>
    </xf>
    <xf numFmtId="0" fontId="10" fillId="0" borderId="51" xfId="2" applyFont="1" applyBorder="1" applyAlignment="1" applyProtection="1">
      <alignment horizontal="center" vertical="center" wrapText="1"/>
      <protection locked="0"/>
    </xf>
    <xf numFmtId="0" fontId="9" fillId="7" borderId="26" xfId="2" applyFont="1" applyFill="1" applyBorder="1" applyAlignment="1">
      <alignment vertical="center" wrapText="1"/>
    </xf>
    <xf numFmtId="0" fontId="10" fillId="0" borderId="46" xfId="2" applyFont="1" applyBorder="1" applyAlignment="1" applyProtection="1">
      <alignment horizontal="center" vertical="center" wrapText="1"/>
      <protection locked="0"/>
    </xf>
    <xf numFmtId="0" fontId="10" fillId="8" borderId="44" xfId="2" applyFont="1" applyFill="1" applyBorder="1" applyAlignment="1" applyProtection="1">
      <alignment horizontal="center" vertical="center" wrapText="1"/>
      <protection locked="0"/>
    </xf>
    <xf numFmtId="0" fontId="10" fillId="8" borderId="51" xfId="2" applyFont="1" applyFill="1" applyBorder="1" applyAlignment="1" applyProtection="1">
      <alignment horizontal="center" vertical="center" wrapText="1"/>
      <protection locked="0"/>
    </xf>
    <xf numFmtId="0" fontId="10" fillId="8" borderId="46" xfId="2" applyFont="1" applyFill="1" applyBorder="1" applyAlignment="1" applyProtection="1">
      <alignment horizontal="center" vertical="center" wrapText="1"/>
      <protection locked="0"/>
    </xf>
    <xf numFmtId="44" fontId="11" fillId="0" borderId="45" xfId="4" applyFont="1" applyFill="1" applyBorder="1" applyAlignment="1" applyProtection="1">
      <alignment horizontal="center" vertical="center" wrapText="1"/>
      <protection locked="0"/>
    </xf>
    <xf numFmtId="0" fontId="11" fillId="8" borderId="44" xfId="2" applyFont="1" applyFill="1" applyBorder="1" applyAlignment="1" applyProtection="1">
      <alignment horizontal="center" vertical="center" wrapText="1"/>
      <protection locked="0"/>
    </xf>
    <xf numFmtId="44" fontId="11" fillId="8" borderId="44" xfId="4" applyFont="1" applyFill="1" applyBorder="1" applyAlignment="1" applyProtection="1">
      <alignment horizontal="center" vertical="center" wrapText="1"/>
      <protection locked="0"/>
    </xf>
    <xf numFmtId="44" fontId="11" fillId="8" borderId="45" xfId="4" applyFont="1" applyFill="1" applyBorder="1" applyAlignment="1" applyProtection="1">
      <alignment horizontal="center" vertical="center" wrapText="1"/>
      <protection locked="0"/>
    </xf>
    <xf numFmtId="0" fontId="11" fillId="8" borderId="48" xfId="2" applyFont="1" applyFill="1" applyBorder="1" applyAlignment="1" applyProtection="1">
      <alignment horizontal="center" vertical="center" wrapText="1"/>
      <protection locked="0"/>
    </xf>
    <xf numFmtId="44" fontId="11" fillId="8" borderId="48" xfId="4" applyFont="1" applyFill="1" applyBorder="1" applyAlignment="1" applyProtection="1">
      <alignment horizontal="center" vertical="center" wrapText="1"/>
      <protection locked="0"/>
    </xf>
    <xf numFmtId="0" fontId="10" fillId="9" borderId="17" xfId="2" applyFont="1" applyFill="1" applyBorder="1" applyAlignment="1">
      <alignment vertical="center" wrapText="1"/>
    </xf>
    <xf numFmtId="0" fontId="9" fillId="9" borderId="19" xfId="2" applyFont="1" applyFill="1" applyBorder="1" applyAlignment="1">
      <alignment vertical="center" wrapText="1"/>
    </xf>
    <xf numFmtId="0" fontId="10" fillId="0" borderId="26" xfId="2" applyFont="1" applyBorder="1" applyAlignment="1">
      <alignment vertical="center" wrapText="1"/>
    </xf>
    <xf numFmtId="0" fontId="9" fillId="0" borderId="17" xfId="2" applyFont="1" applyBorder="1" applyAlignment="1">
      <alignment vertical="center" wrapText="1"/>
    </xf>
    <xf numFmtId="0" fontId="10" fillId="0" borderId="45" xfId="2" applyFont="1" applyBorder="1" applyAlignment="1" applyProtection="1">
      <alignment horizontal="center" vertical="center" wrapText="1"/>
      <protection locked="0"/>
    </xf>
    <xf numFmtId="0" fontId="9" fillId="0" borderId="19" xfId="2" applyFont="1" applyBorder="1" applyAlignment="1">
      <alignment vertical="center" wrapText="1"/>
    </xf>
    <xf numFmtId="0" fontId="10" fillId="0" borderId="48" xfId="2" applyFont="1" applyBorder="1" applyAlignment="1" applyProtection="1">
      <alignment horizontal="center" vertical="center" wrapText="1"/>
      <protection locked="0"/>
    </xf>
    <xf numFmtId="44" fontId="12" fillId="0" borderId="33" xfId="4" applyFont="1" applyFill="1" applyBorder="1" applyAlignment="1" applyProtection="1">
      <alignment horizontal="center" vertical="center" wrapText="1"/>
    </xf>
    <xf numFmtId="0" fontId="3" fillId="8" borderId="18" xfId="0" applyFont="1" applyFill="1" applyBorder="1" applyAlignment="1" applyProtection="1">
      <alignment horizontal="center" vertical="center"/>
      <protection locked="0"/>
    </xf>
    <xf numFmtId="0" fontId="9" fillId="7" borderId="70" xfId="2" applyFont="1" applyFill="1" applyBorder="1" applyAlignment="1">
      <alignment vertical="center" wrapText="1"/>
    </xf>
    <xf numFmtId="0" fontId="9" fillId="7" borderId="40" xfId="2" applyFont="1" applyFill="1" applyBorder="1" applyAlignment="1">
      <alignment vertical="center" wrapText="1"/>
    </xf>
    <xf numFmtId="0" fontId="9" fillId="7" borderId="62" xfId="2" applyFont="1" applyFill="1" applyBorder="1" applyAlignment="1">
      <alignment vertical="center" wrapText="1"/>
    </xf>
    <xf numFmtId="44" fontId="12" fillId="0" borderId="36" xfId="4" applyFont="1" applyFill="1" applyBorder="1" applyAlignment="1" applyProtection="1">
      <alignment horizontal="center" vertical="center" wrapText="1"/>
    </xf>
    <xf numFmtId="44" fontId="12" fillId="0" borderId="6" xfId="4" applyFont="1" applyFill="1" applyBorder="1" applyAlignment="1" applyProtection="1">
      <alignment horizontal="center" vertical="center" wrapText="1"/>
    </xf>
    <xf numFmtId="44" fontId="12" fillId="0" borderId="75" xfId="4" applyFont="1" applyFill="1" applyBorder="1" applyAlignment="1" applyProtection="1">
      <alignment horizontal="center" vertical="center" wrapText="1"/>
    </xf>
    <xf numFmtId="44" fontId="12" fillId="0" borderId="76" xfId="4" applyFont="1" applyFill="1" applyBorder="1" applyAlignment="1" applyProtection="1">
      <alignment horizontal="center" vertical="center" wrapText="1"/>
    </xf>
    <xf numFmtId="44" fontId="12" fillId="8" borderId="69" xfId="4" applyFont="1" applyFill="1" applyBorder="1" applyAlignment="1" applyProtection="1">
      <alignment horizontal="center" vertical="center" wrapText="1"/>
    </xf>
    <xf numFmtId="44" fontId="12" fillId="8" borderId="13" xfId="4" applyFont="1" applyFill="1" applyBorder="1" applyAlignment="1" applyProtection="1">
      <alignment horizontal="center" vertical="center" wrapText="1"/>
    </xf>
    <xf numFmtId="44" fontId="12" fillId="8" borderId="25" xfId="4" applyFont="1" applyFill="1" applyBorder="1" applyAlignment="1" applyProtection="1">
      <alignment horizontal="center" vertical="center" wrapText="1"/>
    </xf>
    <xf numFmtId="44" fontId="12" fillId="0" borderId="27" xfId="4" applyFont="1" applyFill="1" applyBorder="1" applyAlignment="1" applyProtection="1">
      <alignment horizontal="center" vertical="center" wrapText="1"/>
    </xf>
    <xf numFmtId="44" fontId="12" fillId="0" borderId="17" xfId="4" applyFont="1" applyFill="1" applyBorder="1" applyAlignment="1" applyProtection="1">
      <alignment horizontal="center" vertical="center" wrapText="1"/>
    </xf>
    <xf numFmtId="44" fontId="12" fillId="0" borderId="15" xfId="4" applyFont="1" applyFill="1" applyBorder="1" applyAlignment="1" applyProtection="1">
      <alignment horizontal="center" vertical="center" wrapText="1"/>
    </xf>
    <xf numFmtId="44" fontId="12" fillId="0" borderId="19" xfId="4" applyFont="1" applyFill="1" applyBorder="1" applyAlignment="1" applyProtection="1">
      <alignment horizontal="center" vertical="center" wrapText="1"/>
    </xf>
    <xf numFmtId="44" fontId="12" fillId="0" borderId="65" xfId="4" applyFont="1" applyFill="1" applyBorder="1" applyAlignment="1" applyProtection="1">
      <alignment horizontal="center" vertical="center" wrapText="1"/>
    </xf>
    <xf numFmtId="44" fontId="12" fillId="0" borderId="71" xfId="4" applyFont="1" applyFill="1" applyBorder="1" applyAlignment="1" applyProtection="1">
      <alignment horizontal="center" vertical="center" wrapText="1"/>
    </xf>
    <xf numFmtId="44" fontId="12" fillId="8" borderId="10" xfId="4" applyFont="1" applyFill="1" applyBorder="1" applyAlignment="1" applyProtection="1">
      <alignment horizontal="center" vertical="center" wrapText="1"/>
    </xf>
    <xf numFmtId="44" fontId="12" fillId="8" borderId="78" xfId="4" applyFont="1" applyFill="1" applyBorder="1" applyAlignment="1" applyProtection="1">
      <alignment horizontal="center" vertical="center" wrapText="1"/>
    </xf>
    <xf numFmtId="44" fontId="12" fillId="0" borderId="34" xfId="4" applyFont="1" applyFill="1" applyBorder="1" applyAlignment="1" applyProtection="1">
      <alignment horizontal="center" vertical="center" wrapText="1"/>
    </xf>
    <xf numFmtId="44" fontId="12" fillId="0" borderId="26" xfId="4" applyFont="1" applyFill="1" applyBorder="1" applyAlignment="1" applyProtection="1">
      <alignment horizontal="center" vertical="center" wrapText="1"/>
    </xf>
    <xf numFmtId="44" fontId="12" fillId="0" borderId="16" xfId="4" applyFont="1" applyFill="1" applyBorder="1" applyAlignment="1" applyProtection="1">
      <alignment horizontal="center" vertical="center" wrapText="1"/>
    </xf>
    <xf numFmtId="44" fontId="12" fillId="0" borderId="18" xfId="4" applyFont="1" applyFill="1" applyBorder="1" applyAlignment="1" applyProtection="1">
      <alignment horizontal="center" vertical="center" wrapText="1"/>
    </xf>
    <xf numFmtId="44" fontId="10" fillId="0" borderId="72" xfId="4" applyFont="1" applyFill="1" applyBorder="1" applyAlignment="1" applyProtection="1">
      <alignment horizontal="center" vertical="center" wrapText="1"/>
    </xf>
    <xf numFmtId="44" fontId="10" fillId="0" borderId="56" xfId="4" applyFont="1" applyFill="1" applyBorder="1" applyAlignment="1" applyProtection="1">
      <alignment horizontal="center" vertical="center" wrapText="1"/>
    </xf>
    <xf numFmtId="44" fontId="10" fillId="0" borderId="57" xfId="4" applyFont="1" applyFill="1" applyBorder="1" applyAlignment="1" applyProtection="1">
      <alignment horizontal="center" vertical="center" wrapText="1"/>
    </xf>
    <xf numFmtId="44" fontId="10" fillId="8" borderId="72" xfId="4" applyFont="1" applyFill="1" applyBorder="1" applyAlignment="1" applyProtection="1">
      <alignment horizontal="center" vertical="center" wrapText="1"/>
    </xf>
    <xf numFmtId="44" fontId="10" fillId="8" borderId="56" xfId="4" applyFont="1" applyFill="1" applyBorder="1" applyAlignment="1" applyProtection="1">
      <alignment horizontal="center" vertical="center" wrapText="1"/>
    </xf>
    <xf numFmtId="44" fontId="10" fillId="8" borderId="57" xfId="4" applyFont="1" applyFill="1" applyBorder="1" applyAlignment="1" applyProtection="1">
      <alignment horizontal="center" vertical="center" wrapText="1"/>
    </xf>
    <xf numFmtId="44" fontId="11" fillId="0" borderId="59" xfId="4" applyFont="1" applyFill="1" applyBorder="1" applyAlignment="1" applyProtection="1">
      <alignment horizontal="center" vertical="center" wrapText="1"/>
    </xf>
    <xf numFmtId="44" fontId="11" fillId="0" borderId="60" xfId="4" applyFont="1" applyFill="1" applyBorder="1" applyAlignment="1" applyProtection="1">
      <alignment horizontal="center" vertical="center" wrapText="1"/>
    </xf>
    <xf numFmtId="44" fontId="11" fillId="0" borderId="58" xfId="4" applyFont="1" applyFill="1" applyBorder="1" applyAlignment="1" applyProtection="1">
      <alignment horizontal="center" vertical="center" wrapText="1"/>
    </xf>
    <xf numFmtId="44" fontId="11" fillId="8" borderId="59" xfId="4" applyFont="1" applyFill="1" applyBorder="1" applyAlignment="1" applyProtection="1">
      <alignment horizontal="center" vertical="center" wrapText="1"/>
    </xf>
    <xf numFmtId="44" fontId="11" fillId="8" borderId="60" xfId="4" applyFont="1" applyFill="1" applyBorder="1" applyAlignment="1" applyProtection="1">
      <alignment horizontal="center" vertical="center" wrapText="1"/>
    </xf>
    <xf numFmtId="44" fontId="11" fillId="8" borderId="58" xfId="4" applyFont="1" applyFill="1" applyBorder="1" applyAlignment="1" applyProtection="1">
      <alignment horizontal="center" vertical="center" wrapText="1"/>
    </xf>
    <xf numFmtId="0" fontId="9" fillId="8" borderId="62" xfId="2" applyFont="1" applyFill="1" applyBorder="1" applyAlignment="1">
      <alignment vertical="center" wrapText="1"/>
    </xf>
    <xf numFmtId="0" fontId="9" fillId="8" borderId="70" xfId="2" applyFont="1" applyFill="1" applyBorder="1" applyAlignment="1">
      <alignment vertical="center" wrapText="1"/>
    </xf>
    <xf numFmtId="0" fontId="9" fillId="8" borderId="40" xfId="2" applyFont="1" applyFill="1" applyBorder="1" applyAlignment="1">
      <alignment vertical="center" wrapText="1"/>
    </xf>
    <xf numFmtId="44" fontId="12" fillId="8" borderId="73" xfId="4" applyFont="1" applyFill="1" applyBorder="1" applyAlignment="1" applyProtection="1">
      <alignment horizontal="center" vertical="center" wrapText="1"/>
    </xf>
    <xf numFmtId="44" fontId="12" fillId="8" borderId="21" xfId="4" applyFont="1" applyFill="1" applyBorder="1" applyAlignment="1" applyProtection="1">
      <alignment horizontal="center" vertical="center" wrapText="1"/>
    </xf>
    <xf numFmtId="44" fontId="12" fillId="8" borderId="79" xfId="4" applyFont="1" applyFill="1" applyBorder="1" applyAlignment="1" applyProtection="1">
      <alignment horizontal="center" vertical="center" wrapText="1"/>
    </xf>
    <xf numFmtId="44" fontId="12" fillId="0" borderId="70" xfId="4" applyFont="1" applyFill="1" applyBorder="1" applyAlignment="1" applyProtection="1">
      <alignment horizontal="center" vertical="center" wrapText="1"/>
    </xf>
    <xf numFmtId="44" fontId="12" fillId="0" borderId="81" xfId="4" applyFont="1" applyFill="1" applyBorder="1" applyAlignment="1" applyProtection="1">
      <alignment horizontal="center" vertical="center"/>
    </xf>
    <xf numFmtId="44" fontId="12" fillId="0" borderId="35" xfId="4" applyFont="1" applyFill="1" applyBorder="1" applyAlignment="1" applyProtection="1">
      <alignment horizontal="center" vertical="center"/>
    </xf>
    <xf numFmtId="44" fontId="12" fillId="0" borderId="82" xfId="4" applyFont="1" applyFill="1" applyBorder="1" applyAlignment="1" applyProtection="1">
      <alignment horizontal="center" vertical="center"/>
    </xf>
    <xf numFmtId="44" fontId="12" fillId="8" borderId="68" xfId="4" applyFont="1" applyFill="1" applyBorder="1" applyAlignment="1" applyProtection="1">
      <alignment horizontal="center" vertical="center" wrapText="1"/>
    </xf>
    <xf numFmtId="44" fontId="3" fillId="8" borderId="77" xfId="4" applyFont="1" applyFill="1" applyBorder="1" applyAlignment="1" applyProtection="1">
      <alignment horizontal="center" vertical="center"/>
    </xf>
    <xf numFmtId="44" fontId="3" fillId="8" borderId="13" xfId="4" applyFont="1" applyFill="1" applyBorder="1" applyAlignment="1" applyProtection="1">
      <alignment horizontal="center" vertical="center"/>
    </xf>
    <xf numFmtId="44" fontId="12" fillId="8" borderId="33" xfId="4" applyFont="1" applyFill="1" applyBorder="1" applyAlignment="1" applyProtection="1">
      <alignment horizontal="center" vertical="center"/>
    </xf>
    <xf numFmtId="44" fontId="12" fillId="0" borderId="26" xfId="4" applyFont="1" applyFill="1" applyBorder="1" applyAlignment="1" applyProtection="1">
      <alignment horizontal="center" vertical="center"/>
    </xf>
    <xf numFmtId="44" fontId="12" fillId="0" borderId="17" xfId="4" applyFont="1" applyFill="1" applyBorder="1" applyAlignment="1" applyProtection="1">
      <alignment horizontal="center" vertical="center"/>
    </xf>
    <xf numFmtId="44" fontId="3" fillId="0" borderId="18" xfId="4" applyFont="1" applyFill="1" applyBorder="1" applyAlignment="1" applyProtection="1">
      <alignment horizontal="center" vertical="center"/>
    </xf>
    <xf numFmtId="44" fontId="12" fillId="0" borderId="19" xfId="4" applyFont="1" applyFill="1" applyBorder="1" applyAlignment="1" applyProtection="1">
      <alignment horizontal="center" vertical="center"/>
    </xf>
    <xf numFmtId="43" fontId="5" fillId="0" borderId="0" xfId="1" applyFont="1" applyFill="1" applyAlignment="1" applyProtection="1">
      <alignment vertical="center"/>
    </xf>
    <xf numFmtId="44" fontId="23" fillId="8" borderId="3" xfId="4" applyFont="1" applyFill="1" applyBorder="1" applyAlignment="1" applyProtection="1">
      <alignment vertical="center" wrapText="1"/>
    </xf>
    <xf numFmtId="44" fontId="23" fillId="8" borderId="4" xfId="4" applyFont="1" applyFill="1" applyBorder="1" applyAlignment="1" applyProtection="1">
      <alignment vertical="center" wrapText="1"/>
    </xf>
    <xf numFmtId="10" fontId="23" fillId="8" borderId="1" xfId="5" applyNumberFormat="1" applyFont="1" applyFill="1" applyBorder="1" applyAlignment="1">
      <alignment vertical="center" wrapText="1"/>
    </xf>
    <xf numFmtId="10" fontId="23" fillId="8" borderId="8" xfId="5" applyNumberFormat="1" applyFont="1" applyFill="1" applyBorder="1" applyAlignment="1">
      <alignment vertical="center" wrapText="1"/>
    </xf>
    <xf numFmtId="0" fontId="10" fillId="0" borderId="42" xfId="2" applyFont="1" applyBorder="1" applyAlignment="1" applyProtection="1">
      <alignment horizontal="center" vertical="center" wrapText="1"/>
      <protection locked="0"/>
    </xf>
    <xf numFmtId="0" fontId="10" fillId="0" borderId="50" xfId="2" applyFont="1" applyBorder="1" applyAlignment="1" applyProtection="1">
      <alignment horizontal="center" vertical="center" wrapText="1"/>
      <protection locked="0"/>
    </xf>
    <xf numFmtId="0" fontId="10" fillId="0" borderId="43" xfId="2" applyFont="1" applyBorder="1" applyAlignment="1" applyProtection="1">
      <alignment horizontal="center" vertical="center" wrapText="1"/>
      <protection locked="0"/>
    </xf>
    <xf numFmtId="0" fontId="10" fillId="0" borderId="80" xfId="2" applyFont="1" applyBorder="1" applyAlignment="1" applyProtection="1">
      <alignment horizontal="center" vertical="center" wrapText="1"/>
      <protection locked="0"/>
    </xf>
    <xf numFmtId="0" fontId="10" fillId="0" borderId="77" xfId="2" applyFont="1" applyBorder="1" applyAlignment="1" applyProtection="1">
      <alignment horizontal="center" vertical="center" wrapText="1"/>
      <protection locked="0"/>
    </xf>
    <xf numFmtId="0" fontId="10" fillId="0" borderId="16" xfId="2" applyFont="1" applyBorder="1" applyAlignment="1" applyProtection="1">
      <alignment horizontal="center" vertical="center" wrapText="1"/>
      <protection locked="0"/>
    </xf>
    <xf numFmtId="0" fontId="10" fillId="0" borderId="18" xfId="2" applyFont="1" applyBorder="1" applyAlignment="1" applyProtection="1">
      <alignment horizontal="center" vertical="center" wrapText="1"/>
      <protection locked="0"/>
    </xf>
    <xf numFmtId="0" fontId="10" fillId="8" borderId="42" xfId="2" applyFont="1" applyFill="1" applyBorder="1" applyAlignment="1" applyProtection="1">
      <alignment horizontal="center" vertical="center" wrapText="1"/>
      <protection locked="0"/>
    </xf>
    <xf numFmtId="0" fontId="10" fillId="8" borderId="43" xfId="2" applyFont="1" applyFill="1" applyBorder="1" applyAlignment="1" applyProtection="1">
      <alignment horizontal="center" vertical="center" wrapText="1"/>
      <protection locked="0"/>
    </xf>
    <xf numFmtId="0" fontId="10" fillId="8" borderId="47" xfId="2" applyFont="1" applyFill="1" applyBorder="1" applyAlignment="1" applyProtection="1">
      <alignment horizontal="center" vertical="center" wrapText="1"/>
      <protection locked="0"/>
    </xf>
    <xf numFmtId="0" fontId="10" fillId="0" borderId="47" xfId="2" applyFont="1" applyBorder="1" applyAlignment="1" applyProtection="1">
      <alignment horizontal="center" vertical="center" wrapText="1"/>
      <protection locked="0"/>
    </xf>
    <xf numFmtId="0" fontId="12" fillId="0" borderId="13" xfId="2" applyFont="1" applyBorder="1" applyAlignment="1">
      <alignment horizontal="center" vertical="center" wrapText="1"/>
    </xf>
    <xf numFmtId="0" fontId="12" fillId="0" borderId="75" xfId="2" applyFont="1" applyBorder="1" applyAlignment="1">
      <alignment horizontal="center" vertical="center" wrapText="1"/>
    </xf>
    <xf numFmtId="0" fontId="12" fillId="8" borderId="27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 vertical="center" wrapText="1"/>
    </xf>
    <xf numFmtId="0" fontId="12" fillId="8" borderId="15" xfId="2" applyFont="1" applyFill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9" borderId="13" xfId="2" applyFont="1" applyFill="1" applyBorder="1" applyAlignment="1">
      <alignment horizontal="center" vertical="center" wrapText="1"/>
    </xf>
    <xf numFmtId="0" fontId="12" fillId="9" borderId="12" xfId="2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8" borderId="27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44" fontId="12" fillId="8" borderId="12" xfId="4" applyFont="1" applyFill="1" applyBorder="1" applyAlignment="1" applyProtection="1">
      <alignment vertical="center"/>
    </xf>
    <xf numFmtId="44" fontId="12" fillId="8" borderId="32" xfId="4" applyFont="1" applyFill="1" applyBorder="1" applyAlignment="1" applyProtection="1">
      <alignment horizontal="center" vertical="center"/>
    </xf>
    <xf numFmtId="44" fontId="3" fillId="8" borderId="16" xfId="4" applyFont="1" applyFill="1" applyBorder="1" applyAlignment="1" applyProtection="1">
      <alignment horizontal="center" vertical="center"/>
    </xf>
    <xf numFmtId="44" fontId="3" fillId="8" borderId="12" xfId="4" applyFont="1" applyFill="1" applyBorder="1" applyAlignment="1" applyProtection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44" fontId="12" fillId="8" borderId="15" xfId="4" applyFont="1" applyFill="1" applyBorder="1" applyAlignment="1" applyProtection="1">
      <alignment vertical="center"/>
    </xf>
    <xf numFmtId="44" fontId="12" fillId="8" borderId="49" xfId="4" applyFont="1" applyFill="1" applyBorder="1" applyAlignment="1" applyProtection="1">
      <alignment horizontal="center" vertical="center"/>
    </xf>
    <xf numFmtId="44" fontId="3" fillId="8" borderId="18" xfId="4" applyFont="1" applyFill="1" applyBorder="1" applyAlignment="1" applyProtection="1">
      <alignment horizontal="center" vertical="center"/>
    </xf>
    <xf numFmtId="44" fontId="3" fillId="8" borderId="15" xfId="4" applyFont="1" applyFill="1" applyBorder="1" applyAlignment="1" applyProtection="1">
      <alignment horizontal="center" vertical="center"/>
    </xf>
    <xf numFmtId="0" fontId="5" fillId="8" borderId="71" xfId="0" applyFont="1" applyFill="1" applyBorder="1" applyAlignment="1">
      <alignment horizontal="right" vertical="center"/>
    </xf>
    <xf numFmtId="44" fontId="8" fillId="8" borderId="22" xfId="4" applyFont="1" applyFill="1" applyBorder="1" applyAlignment="1" applyProtection="1">
      <alignment horizontal="left" vertical="center" wrapText="1"/>
    </xf>
    <xf numFmtId="0" fontId="5" fillId="0" borderId="71" xfId="0" applyFont="1" applyBorder="1" applyAlignment="1">
      <alignment horizontal="right" vertical="center"/>
    </xf>
    <xf numFmtId="44" fontId="8" fillId="0" borderId="22" xfId="4" applyFont="1" applyFill="1" applyBorder="1" applyAlignment="1" applyProtection="1">
      <alignment horizontal="left" vertical="center" wrapText="1"/>
    </xf>
    <xf numFmtId="0" fontId="10" fillId="8" borderId="26" xfId="2" applyFont="1" applyFill="1" applyBorder="1" applyAlignment="1">
      <alignment vertical="center" wrapText="1"/>
    </xf>
    <xf numFmtId="0" fontId="10" fillId="8" borderId="17" xfId="2" applyFont="1" applyFill="1" applyBorder="1" applyAlignment="1">
      <alignment vertical="center" wrapText="1"/>
    </xf>
    <xf numFmtId="0" fontId="9" fillId="8" borderId="19" xfId="2" applyFont="1" applyFill="1" applyBorder="1" applyAlignment="1">
      <alignment vertical="center" wrapText="1"/>
    </xf>
    <xf numFmtId="0" fontId="5" fillId="7" borderId="71" xfId="0" applyFont="1" applyFill="1" applyBorder="1" applyAlignment="1">
      <alignment horizontal="right" vertical="center"/>
    </xf>
    <xf numFmtId="0" fontId="9" fillId="0" borderId="26" xfId="2" applyFont="1" applyBorder="1" applyAlignment="1">
      <alignment vertical="center" wrapText="1"/>
    </xf>
    <xf numFmtId="0" fontId="10" fillId="6" borderId="17" xfId="2" applyFont="1" applyFill="1" applyBorder="1" applyAlignment="1">
      <alignment vertical="center" wrapText="1"/>
    </xf>
    <xf numFmtId="0" fontId="9" fillId="6" borderId="19" xfId="2" applyFont="1" applyFill="1" applyBorder="1" applyAlignment="1">
      <alignment vertical="center" wrapText="1"/>
    </xf>
    <xf numFmtId="0" fontId="0" fillId="0" borderId="0" xfId="0" pivotButton="1"/>
    <xf numFmtId="10" fontId="28" fillId="11" borderId="83" xfId="5" applyNumberFormat="1" applyFont="1" applyFill="1" applyBorder="1" applyAlignment="1">
      <alignment horizontal="center"/>
    </xf>
    <xf numFmtId="167" fontId="0" fillId="0" borderId="0" xfId="0" applyNumberFormat="1"/>
    <xf numFmtId="0" fontId="10" fillId="0" borderId="84" xfId="2" applyFont="1" applyBorder="1" applyAlignment="1" applyProtection="1">
      <alignment horizontal="center" vertical="center" wrapText="1"/>
      <protection locked="0"/>
    </xf>
    <xf numFmtId="0" fontId="10" fillId="0" borderId="85" xfId="2" applyFont="1" applyBorder="1" applyAlignment="1" applyProtection="1">
      <alignment horizontal="center" vertical="center" wrapText="1"/>
      <protection locked="0"/>
    </xf>
    <xf numFmtId="44" fontId="10" fillId="0" borderId="86" xfId="4" applyFont="1" applyFill="1" applyBorder="1" applyAlignment="1" applyProtection="1">
      <alignment horizontal="center" vertical="center" wrapText="1"/>
    </xf>
    <xf numFmtId="44" fontId="10" fillId="8" borderId="86" xfId="4" applyFont="1" applyFill="1" applyBorder="1" applyAlignment="1" applyProtection="1">
      <alignment horizontal="center" vertical="center" wrapText="1"/>
    </xf>
    <xf numFmtId="0" fontId="10" fillId="0" borderId="77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44" fontId="10" fillId="0" borderId="61" xfId="2" applyNumberFormat="1" applyFont="1" applyBorder="1" applyAlignment="1" applyProtection="1">
      <alignment horizontal="center" vertical="center" wrapText="1"/>
      <protection locked="0"/>
    </xf>
    <xf numFmtId="44" fontId="10" fillId="0" borderId="27" xfId="2" applyNumberFormat="1" applyFont="1" applyBorder="1" applyAlignment="1" applyProtection="1">
      <alignment horizontal="center" vertical="center" wrapText="1"/>
      <protection locked="0"/>
    </xf>
    <xf numFmtId="44" fontId="10" fillId="0" borderId="9" xfId="2" applyNumberFormat="1" applyFont="1" applyBorder="1" applyAlignment="1" applyProtection="1">
      <alignment horizontal="center" vertical="center" wrapText="1"/>
      <protection locked="0"/>
    </xf>
    <xf numFmtId="44" fontId="10" fillId="0" borderId="13" xfId="2" applyNumberFormat="1" applyFont="1" applyBorder="1" applyAlignment="1" applyProtection="1">
      <alignment horizontal="center" vertical="center" wrapText="1"/>
      <protection locked="0"/>
    </xf>
    <xf numFmtId="44" fontId="10" fillId="0" borderId="7" xfId="2" applyNumberFormat="1" applyFont="1" applyBorder="1" applyAlignment="1" applyProtection="1">
      <alignment horizontal="center" vertical="center" wrapText="1"/>
      <protection locked="0"/>
    </xf>
    <xf numFmtId="44" fontId="10" fillId="0" borderId="23" xfId="2" applyNumberFormat="1" applyFont="1" applyBorder="1" applyAlignment="1" applyProtection="1">
      <alignment horizontal="center" vertical="center" wrapText="1"/>
      <protection locked="0"/>
    </xf>
    <xf numFmtId="44" fontId="10" fillId="8" borderId="9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13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7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23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61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27" xfId="2" applyNumberFormat="1" applyFont="1" applyFill="1" applyBorder="1" applyAlignment="1" applyProtection="1">
      <alignment horizontal="center" vertical="center" wrapText="1"/>
      <protection locked="0"/>
    </xf>
    <xf numFmtId="44" fontId="11" fillId="0" borderId="9" xfId="2" applyNumberFormat="1" applyFont="1" applyBorder="1" applyAlignment="1" applyProtection="1">
      <alignment horizontal="center" vertical="center" wrapText="1"/>
      <protection locked="0"/>
    </xf>
    <xf numFmtId="44" fontId="11" fillId="0" borderId="13" xfId="2" applyNumberFormat="1" applyFont="1" applyBorder="1" applyAlignment="1" applyProtection="1">
      <alignment horizontal="center" vertical="center" wrapText="1"/>
      <protection locked="0"/>
    </xf>
    <xf numFmtId="44" fontId="11" fillId="0" borderId="7" xfId="2" applyNumberFormat="1" applyFont="1" applyBorder="1" applyAlignment="1" applyProtection="1">
      <alignment horizontal="center" vertical="center" wrapText="1"/>
      <protection locked="0"/>
    </xf>
    <xf numFmtId="44" fontId="11" fillId="0" borderId="23" xfId="2" applyNumberFormat="1" applyFont="1" applyBorder="1" applyAlignment="1" applyProtection="1">
      <alignment horizontal="center" vertical="center" wrapText="1"/>
      <protection locked="0"/>
    </xf>
    <xf numFmtId="44" fontId="11" fillId="8" borderId="61" xfId="2" applyNumberFormat="1" applyFont="1" applyFill="1" applyBorder="1" applyAlignment="1" applyProtection="1">
      <alignment horizontal="center" vertical="center" wrapText="1"/>
      <protection locked="0"/>
    </xf>
    <xf numFmtId="44" fontId="11" fillId="8" borderId="27" xfId="2" applyNumberFormat="1" applyFont="1" applyFill="1" applyBorder="1" applyAlignment="1" applyProtection="1">
      <alignment horizontal="center" vertical="center" wrapText="1"/>
      <protection locked="0"/>
    </xf>
    <xf numFmtId="44" fontId="11" fillId="8" borderId="9" xfId="2" applyNumberFormat="1" applyFont="1" applyFill="1" applyBorder="1" applyAlignment="1" applyProtection="1">
      <alignment horizontal="center" vertical="center" wrapText="1"/>
      <protection locked="0"/>
    </xf>
    <xf numFmtId="44" fontId="11" fillId="8" borderId="13" xfId="2" applyNumberFormat="1" applyFont="1" applyFill="1" applyBorder="1" applyAlignment="1" applyProtection="1">
      <alignment horizontal="center" vertical="center" wrapText="1"/>
      <protection locked="0"/>
    </xf>
    <xf numFmtId="44" fontId="11" fillId="8" borderId="7" xfId="2" applyNumberFormat="1" applyFont="1" applyFill="1" applyBorder="1" applyAlignment="1" applyProtection="1">
      <alignment horizontal="center" vertical="center" wrapText="1"/>
      <protection locked="0"/>
    </xf>
    <xf numFmtId="44" fontId="11" fillId="8" borderId="23" xfId="2" applyNumberFormat="1" applyFont="1" applyFill="1" applyBorder="1" applyAlignment="1" applyProtection="1">
      <alignment horizontal="center" vertical="center" wrapText="1"/>
      <protection locked="0"/>
    </xf>
    <xf numFmtId="44" fontId="11" fillId="0" borderId="61" xfId="2" applyNumberFormat="1" applyFont="1" applyBorder="1" applyAlignment="1" applyProtection="1">
      <alignment horizontal="center" vertical="center" wrapText="1"/>
      <protection locked="0"/>
    </xf>
    <xf numFmtId="44" fontId="11" fillId="0" borderId="27" xfId="2" applyNumberFormat="1" applyFont="1" applyBorder="1" applyAlignment="1" applyProtection="1">
      <alignment horizontal="center" vertical="center" wrapText="1"/>
      <protection locked="0"/>
    </xf>
    <xf numFmtId="44" fontId="10" fillId="0" borderId="66" xfId="2" applyNumberFormat="1" applyFont="1" applyBorder="1" applyAlignment="1" applyProtection="1">
      <alignment horizontal="center" vertical="center" wrapText="1"/>
      <protection locked="0"/>
    </xf>
    <xf numFmtId="44" fontId="10" fillId="0" borderId="87" xfId="2" applyNumberFormat="1" applyFont="1" applyBorder="1" applyAlignment="1" applyProtection="1">
      <alignment horizontal="center" vertical="center" wrapText="1"/>
      <protection locked="0"/>
    </xf>
    <xf numFmtId="44" fontId="10" fillId="8" borderId="66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87" xfId="2" applyNumberFormat="1" applyFont="1" applyFill="1" applyBorder="1" applyAlignment="1" applyProtection="1">
      <alignment horizontal="center" vertical="center" wrapText="1"/>
      <protection locked="0"/>
    </xf>
    <xf numFmtId="44" fontId="10" fillId="0" borderId="12" xfId="2" applyNumberFormat="1" applyFont="1" applyBorder="1" applyAlignment="1" applyProtection="1">
      <alignment horizontal="center" vertical="center" wrapText="1"/>
      <protection locked="0"/>
    </xf>
    <xf numFmtId="44" fontId="10" fillId="0" borderId="15" xfId="2" applyNumberFormat="1" applyFont="1" applyBorder="1" applyAlignment="1" applyProtection="1">
      <alignment horizontal="center" vertical="center" wrapText="1"/>
      <protection locked="0"/>
    </xf>
    <xf numFmtId="44" fontId="10" fillId="8" borderId="12" xfId="2" applyNumberFormat="1" applyFont="1" applyFill="1" applyBorder="1" applyAlignment="1" applyProtection="1">
      <alignment horizontal="center" vertical="center" wrapText="1"/>
      <protection locked="0"/>
    </xf>
    <xf numFmtId="44" fontId="10" fillId="8" borderId="15" xfId="2" applyNumberFormat="1" applyFont="1" applyFill="1" applyBorder="1" applyAlignment="1" applyProtection="1">
      <alignment horizontal="center" vertical="center" wrapText="1"/>
      <protection locked="0"/>
    </xf>
    <xf numFmtId="44" fontId="3" fillId="8" borderId="27" xfId="0" applyNumberFormat="1" applyFont="1" applyFill="1" applyBorder="1" applyAlignment="1">
      <alignment horizontal="center" vertical="center"/>
    </xf>
    <xf numFmtId="44" fontId="10" fillId="0" borderId="39" xfId="2" applyNumberFormat="1" applyFont="1" applyBorder="1" applyAlignment="1">
      <alignment horizontal="center" vertical="center" wrapText="1"/>
    </xf>
    <xf numFmtId="44" fontId="10" fillId="0" borderId="33" xfId="2" applyNumberFormat="1" applyFont="1" applyBorder="1" applyAlignment="1">
      <alignment horizontal="center" vertical="center" wrapText="1"/>
    </xf>
    <xf numFmtId="44" fontId="10" fillId="0" borderId="8" xfId="2" applyNumberFormat="1" applyFont="1" applyBorder="1" applyAlignment="1">
      <alignment horizontal="center" vertical="center" wrapText="1"/>
    </xf>
    <xf numFmtId="44" fontId="10" fillId="8" borderId="33" xfId="2" applyNumberFormat="1" applyFont="1" applyFill="1" applyBorder="1" applyAlignment="1">
      <alignment horizontal="center" vertical="center" wrapText="1"/>
    </xf>
    <xf numFmtId="44" fontId="10" fillId="8" borderId="8" xfId="2" applyNumberFormat="1" applyFont="1" applyFill="1" applyBorder="1" applyAlignment="1">
      <alignment horizontal="center" vertical="center" wrapText="1"/>
    </xf>
    <xf numFmtId="44" fontId="10" fillId="8" borderId="39" xfId="2" applyNumberFormat="1" applyFont="1" applyFill="1" applyBorder="1" applyAlignment="1">
      <alignment horizontal="center" vertical="center" wrapText="1"/>
    </xf>
    <xf numFmtId="44" fontId="11" fillId="0" borderId="33" xfId="2" applyNumberFormat="1" applyFont="1" applyBorder="1" applyAlignment="1">
      <alignment horizontal="center" vertical="center" wrapText="1"/>
    </xf>
    <xf numFmtId="44" fontId="11" fillId="0" borderId="8" xfId="2" applyNumberFormat="1" applyFont="1" applyBorder="1" applyAlignment="1">
      <alignment horizontal="center" vertical="center" wrapText="1"/>
    </xf>
    <xf numFmtId="44" fontId="11" fillId="8" borderId="39" xfId="2" applyNumberFormat="1" applyFont="1" applyFill="1" applyBorder="1" applyAlignment="1">
      <alignment horizontal="center" vertical="center" wrapText="1"/>
    </xf>
    <xf numFmtId="44" fontId="11" fillId="8" borderId="33" xfId="2" applyNumberFormat="1" applyFont="1" applyFill="1" applyBorder="1" applyAlignment="1">
      <alignment horizontal="center" vertical="center" wrapText="1"/>
    </xf>
    <xf numFmtId="44" fontId="11" fillId="8" borderId="8" xfId="2" applyNumberFormat="1" applyFont="1" applyFill="1" applyBorder="1" applyAlignment="1">
      <alignment horizontal="center" vertical="center" wrapText="1"/>
    </xf>
    <xf numFmtId="44" fontId="11" fillId="0" borderId="39" xfId="2" applyNumberFormat="1" applyFont="1" applyBorder="1" applyAlignment="1">
      <alignment horizontal="center" vertical="center" wrapText="1"/>
    </xf>
    <xf numFmtId="44" fontId="10" fillId="0" borderId="32" xfId="2" applyNumberFormat="1" applyFont="1" applyBorder="1" applyAlignment="1">
      <alignment horizontal="center" vertical="center" wrapText="1"/>
    </xf>
    <xf numFmtId="44" fontId="10" fillId="0" borderId="49" xfId="2" applyNumberFormat="1" applyFont="1" applyBorder="1" applyAlignment="1">
      <alignment horizontal="center" vertical="center" wrapText="1"/>
    </xf>
    <xf numFmtId="44" fontId="10" fillId="8" borderId="32" xfId="2" applyNumberFormat="1" applyFont="1" applyFill="1" applyBorder="1" applyAlignment="1">
      <alignment horizontal="center" vertical="center" wrapText="1"/>
    </xf>
    <xf numFmtId="44" fontId="10" fillId="8" borderId="49" xfId="2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3" fillId="0" borderId="6" xfId="0" applyFont="1" applyBorder="1" applyAlignment="1">
      <alignment vertical="center"/>
    </xf>
    <xf numFmtId="44" fontId="10" fillId="0" borderId="13" xfId="4" applyFont="1" applyFill="1" applyBorder="1" applyAlignment="1" applyProtection="1">
      <alignment horizontal="center" vertical="center" wrapText="1"/>
      <protection locked="0"/>
    </xf>
    <xf numFmtId="44" fontId="10" fillId="0" borderId="12" xfId="4" applyFont="1" applyFill="1" applyBorder="1" applyAlignment="1" applyProtection="1">
      <alignment horizontal="center" vertical="center" wrapText="1"/>
      <protection locked="0"/>
    </xf>
    <xf numFmtId="44" fontId="10" fillId="0" borderId="15" xfId="4" applyFont="1" applyFill="1" applyBorder="1" applyAlignment="1" applyProtection="1">
      <alignment horizontal="center" vertical="center" wrapText="1"/>
      <protection locked="0"/>
    </xf>
    <xf numFmtId="44" fontId="10" fillId="8" borderId="27" xfId="4" applyFont="1" applyFill="1" applyBorder="1" applyAlignment="1" applyProtection="1">
      <alignment horizontal="center" vertical="center" wrapText="1"/>
      <protection locked="0"/>
    </xf>
    <xf numFmtId="44" fontId="10" fillId="8" borderId="13" xfId="4" applyFont="1" applyFill="1" applyBorder="1" applyAlignment="1" applyProtection="1">
      <alignment horizontal="center" vertical="center" wrapText="1"/>
      <protection locked="0"/>
    </xf>
    <xf numFmtId="44" fontId="10" fillId="8" borderId="12" xfId="4" applyFont="1" applyFill="1" applyBorder="1" applyAlignment="1" applyProtection="1">
      <alignment horizontal="center" vertical="center" wrapText="1"/>
      <protection locked="0"/>
    </xf>
    <xf numFmtId="44" fontId="10" fillId="8" borderId="15" xfId="4" applyFont="1" applyFill="1" applyBorder="1" applyAlignment="1" applyProtection="1">
      <alignment horizontal="center" vertical="center" wrapText="1"/>
      <protection locked="0"/>
    </xf>
    <xf numFmtId="44" fontId="10" fillId="0" borderId="27" xfId="4" applyFont="1" applyFill="1" applyBorder="1" applyAlignment="1" applyProtection="1">
      <alignment horizontal="center" vertical="center" wrapText="1"/>
      <protection locked="0"/>
    </xf>
    <xf numFmtId="0" fontId="12" fillId="0" borderId="44" xfId="2" applyFont="1" applyBorder="1" applyAlignment="1" applyProtection="1">
      <alignment horizontal="center" vertical="center" wrapText="1"/>
      <protection locked="0"/>
    </xf>
    <xf numFmtId="44" fontId="12" fillId="0" borderId="44" xfId="4" applyFont="1" applyFill="1" applyBorder="1" applyAlignment="1" applyProtection="1">
      <alignment horizontal="center" vertical="center" wrapText="1"/>
      <protection locked="0"/>
    </xf>
    <xf numFmtId="44" fontId="12" fillId="0" borderId="59" xfId="4" applyFont="1" applyFill="1" applyBorder="1" applyAlignment="1" applyProtection="1">
      <alignment horizontal="center" vertical="center" wrapText="1"/>
    </xf>
    <xf numFmtId="44" fontId="10" fillId="0" borderId="9" xfId="4" applyFont="1" applyFill="1" applyBorder="1" applyAlignment="1" applyProtection="1">
      <alignment horizontal="center" vertical="center" wrapText="1"/>
      <protection locked="0"/>
    </xf>
    <xf numFmtId="0" fontId="12" fillId="0" borderId="51" xfId="2" applyFont="1" applyBorder="1" applyAlignment="1" applyProtection="1">
      <alignment horizontal="center" vertical="center" wrapText="1"/>
      <protection locked="0"/>
    </xf>
    <xf numFmtId="44" fontId="12" fillId="0" borderId="51" xfId="4" applyFont="1" applyFill="1" applyBorder="1" applyAlignment="1" applyProtection="1">
      <alignment horizontal="center" vertical="center" wrapText="1"/>
      <protection locked="0"/>
    </xf>
    <xf numFmtId="44" fontId="12" fillId="0" borderId="60" xfId="4" applyFont="1" applyFill="1" applyBorder="1" applyAlignment="1" applyProtection="1">
      <alignment horizontal="center" vertical="center" wrapText="1"/>
    </xf>
    <xf numFmtId="0" fontId="12" fillId="0" borderId="45" xfId="2" applyFont="1" applyBorder="1" applyAlignment="1" applyProtection="1">
      <alignment horizontal="center" vertical="center" wrapText="1"/>
      <protection locked="0"/>
    </xf>
    <xf numFmtId="44" fontId="12" fillId="0" borderId="45" xfId="4" applyFont="1" applyFill="1" applyBorder="1" applyAlignment="1" applyProtection="1">
      <alignment horizontal="center" vertical="center" wrapText="1"/>
      <protection locked="0"/>
    </xf>
    <xf numFmtId="44" fontId="10" fillId="0" borderId="66" xfId="4" applyFont="1" applyFill="1" applyBorder="1" applyAlignment="1" applyProtection="1">
      <alignment horizontal="center" vertical="center" wrapText="1"/>
      <protection locked="0"/>
    </xf>
    <xf numFmtId="0" fontId="12" fillId="0" borderId="46" xfId="2" applyFont="1" applyBorder="1" applyAlignment="1" applyProtection="1">
      <alignment horizontal="center" vertical="center" wrapText="1"/>
      <protection locked="0"/>
    </xf>
    <xf numFmtId="44" fontId="12" fillId="0" borderId="46" xfId="4" applyFont="1" applyFill="1" applyBorder="1" applyAlignment="1" applyProtection="1">
      <alignment horizontal="center" vertical="center" wrapText="1"/>
      <protection locked="0"/>
    </xf>
    <xf numFmtId="44" fontId="12" fillId="0" borderId="58" xfId="4" applyFont="1" applyFill="1" applyBorder="1" applyAlignment="1" applyProtection="1">
      <alignment horizontal="center" vertical="center" wrapText="1"/>
    </xf>
    <xf numFmtId="44" fontId="10" fillId="0" borderId="87" xfId="4" applyFont="1" applyFill="1" applyBorder="1" applyAlignment="1" applyProtection="1">
      <alignment horizontal="center" vertical="center" wrapText="1"/>
      <protection locked="0"/>
    </xf>
    <xf numFmtId="0" fontId="12" fillId="8" borderId="44" xfId="2" applyFont="1" applyFill="1" applyBorder="1" applyAlignment="1" applyProtection="1">
      <alignment horizontal="center" vertical="center" wrapText="1"/>
      <protection locked="0"/>
    </xf>
    <xf numFmtId="44" fontId="12" fillId="8" borderId="44" xfId="4" applyFont="1" applyFill="1" applyBorder="1" applyAlignment="1" applyProtection="1">
      <alignment horizontal="center" vertical="center" wrapText="1"/>
      <protection locked="0"/>
    </xf>
    <xf numFmtId="44" fontId="12" fillId="8" borderId="59" xfId="4" applyFont="1" applyFill="1" applyBorder="1" applyAlignment="1" applyProtection="1">
      <alignment horizontal="center" vertical="center" wrapText="1"/>
    </xf>
    <xf numFmtId="44" fontId="10" fillId="8" borderId="61" xfId="4" applyFont="1" applyFill="1" applyBorder="1" applyAlignment="1" applyProtection="1">
      <alignment horizontal="center" vertical="center" wrapText="1"/>
      <protection locked="0"/>
    </xf>
    <xf numFmtId="0" fontId="12" fillId="8" borderId="51" xfId="2" applyFont="1" applyFill="1" applyBorder="1" applyAlignment="1" applyProtection="1">
      <alignment horizontal="center" vertical="center" wrapText="1"/>
      <protection locked="0"/>
    </xf>
    <xf numFmtId="44" fontId="12" fillId="8" borderId="51" xfId="4" applyFont="1" applyFill="1" applyBorder="1" applyAlignment="1" applyProtection="1">
      <alignment horizontal="center" vertical="center" wrapText="1"/>
      <protection locked="0"/>
    </xf>
    <xf numFmtId="44" fontId="12" fillId="8" borderId="60" xfId="4" applyFont="1" applyFill="1" applyBorder="1" applyAlignment="1" applyProtection="1">
      <alignment horizontal="center" vertical="center" wrapText="1"/>
    </xf>
    <xf numFmtId="44" fontId="10" fillId="8" borderId="9" xfId="4" applyFont="1" applyFill="1" applyBorder="1" applyAlignment="1" applyProtection="1">
      <alignment horizontal="center" vertical="center" wrapText="1"/>
      <protection locked="0"/>
    </xf>
    <xf numFmtId="44" fontId="10" fillId="8" borderId="33" xfId="4" applyFont="1" applyFill="1" applyBorder="1" applyAlignment="1" applyProtection="1">
      <alignment horizontal="center" vertical="center" wrapText="1"/>
    </xf>
    <xf numFmtId="0" fontId="12" fillId="8" borderId="45" xfId="2" applyFont="1" applyFill="1" applyBorder="1" applyAlignment="1" applyProtection="1">
      <alignment horizontal="center" vertical="center" wrapText="1"/>
      <protection locked="0"/>
    </xf>
    <xf numFmtId="44" fontId="12" fillId="8" borderId="45" xfId="4" applyFont="1" applyFill="1" applyBorder="1" applyAlignment="1" applyProtection="1">
      <alignment horizontal="center" vertical="center" wrapText="1"/>
      <protection locked="0"/>
    </xf>
    <xf numFmtId="44" fontId="10" fillId="8" borderId="66" xfId="4" applyFont="1" applyFill="1" applyBorder="1" applyAlignment="1" applyProtection="1">
      <alignment horizontal="center" vertical="center" wrapText="1"/>
      <protection locked="0"/>
    </xf>
    <xf numFmtId="0" fontId="12" fillId="8" borderId="46" xfId="2" applyFont="1" applyFill="1" applyBorder="1" applyAlignment="1" applyProtection="1">
      <alignment horizontal="center" vertical="center" wrapText="1"/>
      <protection locked="0"/>
    </xf>
    <xf numFmtId="44" fontId="12" fillId="8" borderId="46" xfId="4" applyFont="1" applyFill="1" applyBorder="1" applyAlignment="1" applyProtection="1">
      <alignment horizontal="center" vertical="center" wrapText="1"/>
      <protection locked="0"/>
    </xf>
    <xf numFmtId="44" fontId="12" fillId="8" borderId="58" xfId="4" applyFont="1" applyFill="1" applyBorder="1" applyAlignment="1" applyProtection="1">
      <alignment horizontal="center" vertical="center" wrapText="1"/>
    </xf>
    <xf numFmtId="44" fontId="10" fillId="8" borderId="87" xfId="4" applyFont="1" applyFill="1" applyBorder="1" applyAlignment="1" applyProtection="1">
      <alignment horizontal="center" vertical="center" wrapText="1"/>
      <protection locked="0"/>
    </xf>
    <xf numFmtId="44" fontId="10" fillId="0" borderId="61" xfId="4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53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5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62" xfId="0" applyBorder="1" applyAlignment="1">
      <alignment horizontal="justify" vertical="center" wrapText="1"/>
    </xf>
    <xf numFmtId="0" fontId="0" fillId="0" borderId="39" xfId="0" applyBorder="1" applyAlignment="1">
      <alignment horizontal="justify" vertical="center" wrapText="1"/>
    </xf>
    <xf numFmtId="0" fontId="9" fillId="0" borderId="28" xfId="2" applyFont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18" fillId="0" borderId="40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2" fillId="10" borderId="24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52" xfId="2" applyFont="1" applyBorder="1" applyAlignment="1" applyProtection="1">
      <alignment horizontal="center" vertical="center" wrapText="1"/>
      <protection locked="0"/>
    </xf>
    <xf numFmtId="0" fontId="9" fillId="0" borderId="38" xfId="2" applyFont="1" applyBorder="1" applyAlignment="1" applyProtection="1">
      <alignment horizontal="center" vertical="center" wrapText="1"/>
      <protection locked="0"/>
    </xf>
    <xf numFmtId="0" fontId="9" fillId="0" borderId="53" xfId="2" applyFont="1" applyBorder="1" applyAlignment="1" applyProtection="1">
      <alignment horizontal="center" vertical="center" wrapText="1"/>
      <protection locked="0"/>
    </xf>
    <xf numFmtId="0" fontId="9" fillId="0" borderId="36" xfId="2" applyFont="1" applyBorder="1" applyAlignment="1" applyProtection="1">
      <alignment horizontal="center" vertical="center" wrapText="1"/>
      <protection locked="0"/>
    </xf>
    <xf numFmtId="0" fontId="9" fillId="8" borderId="52" xfId="2" applyFont="1" applyFill="1" applyBorder="1" applyAlignment="1" applyProtection="1">
      <alignment horizontal="center" vertical="center" wrapText="1"/>
      <protection locked="0"/>
    </xf>
    <xf numFmtId="0" fontId="9" fillId="8" borderId="38" xfId="2" applyFont="1" applyFill="1" applyBorder="1" applyAlignment="1" applyProtection="1">
      <alignment horizontal="center" vertical="center" wrapText="1"/>
      <protection locked="0"/>
    </xf>
    <xf numFmtId="0" fontId="9" fillId="8" borderId="53" xfId="2" applyFont="1" applyFill="1" applyBorder="1" applyAlignment="1" applyProtection="1">
      <alignment horizontal="center" vertical="center" wrapText="1"/>
      <protection locked="0"/>
    </xf>
    <xf numFmtId="0" fontId="9" fillId="8" borderId="36" xfId="2" applyFont="1" applyFill="1" applyBorder="1" applyAlignment="1" applyProtection="1">
      <alignment horizontal="center" vertical="center" wrapText="1"/>
      <protection locked="0"/>
    </xf>
    <xf numFmtId="0" fontId="9" fillId="9" borderId="52" xfId="2" applyFont="1" applyFill="1" applyBorder="1" applyAlignment="1" applyProtection="1">
      <alignment horizontal="center" vertical="center" wrapText="1"/>
      <protection locked="0"/>
    </xf>
    <xf numFmtId="0" fontId="9" fillId="9" borderId="38" xfId="2" applyFont="1" applyFill="1" applyBorder="1" applyAlignment="1" applyProtection="1">
      <alignment horizontal="center" vertical="center" wrapText="1"/>
      <protection locked="0"/>
    </xf>
    <xf numFmtId="0" fontId="9" fillId="9" borderId="53" xfId="2" applyFont="1" applyFill="1" applyBorder="1" applyAlignment="1" applyProtection="1">
      <alignment horizontal="center" vertical="center" wrapText="1"/>
      <protection locked="0"/>
    </xf>
    <xf numFmtId="0" fontId="9" fillId="9" borderId="36" xfId="2" applyFont="1" applyFill="1" applyBorder="1" applyAlignment="1" applyProtection="1">
      <alignment horizontal="center" vertical="center" wrapText="1"/>
      <protection locked="0"/>
    </xf>
    <xf numFmtId="0" fontId="9" fillId="9" borderId="70" xfId="2" applyFont="1" applyFill="1" applyBorder="1" applyAlignment="1" applyProtection="1">
      <alignment horizontal="center" vertical="center" wrapText="1"/>
      <protection locked="0"/>
    </xf>
    <xf numFmtId="0" fontId="9" fillId="9" borderId="64" xfId="2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9" fillId="5" borderId="52" xfId="2" applyFont="1" applyFill="1" applyBorder="1" applyAlignment="1" applyProtection="1">
      <alignment horizontal="center" vertical="center" wrapText="1"/>
      <protection locked="0"/>
    </xf>
    <xf numFmtId="0" fontId="9" fillId="5" borderId="38" xfId="2" applyFont="1" applyFill="1" applyBorder="1" applyAlignment="1" applyProtection="1">
      <alignment horizontal="center" vertical="center" wrapText="1"/>
      <protection locked="0"/>
    </xf>
    <xf numFmtId="0" fontId="9" fillId="5" borderId="53" xfId="2" applyFont="1" applyFill="1" applyBorder="1" applyAlignment="1" applyProtection="1">
      <alignment horizontal="center" vertical="center" wrapText="1"/>
      <protection locked="0"/>
    </xf>
    <xf numFmtId="0" fontId="9" fillId="5" borderId="36" xfId="2" applyFont="1" applyFill="1" applyBorder="1" applyAlignment="1" applyProtection="1">
      <alignment horizontal="center" vertical="center" wrapText="1"/>
      <protection locked="0"/>
    </xf>
    <xf numFmtId="0" fontId="9" fillId="5" borderId="70" xfId="2" applyFont="1" applyFill="1" applyBorder="1" applyAlignment="1" applyProtection="1">
      <alignment horizontal="center" vertical="center" wrapText="1"/>
      <protection locked="0"/>
    </xf>
    <xf numFmtId="0" fontId="9" fillId="5" borderId="64" xfId="2" applyFont="1" applyFill="1" applyBorder="1" applyAlignment="1" applyProtection="1">
      <alignment horizontal="center" vertical="center" wrapText="1"/>
      <protection locked="0"/>
    </xf>
    <xf numFmtId="0" fontId="5" fillId="7" borderId="3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9" fillId="5" borderId="62" xfId="2" applyFont="1" applyFill="1" applyBorder="1" applyAlignment="1" applyProtection="1">
      <alignment horizontal="center" vertical="center" wrapText="1"/>
      <protection locked="0"/>
    </xf>
    <xf numFmtId="0" fontId="9" fillId="5" borderId="73" xfId="2" applyFont="1" applyFill="1" applyBorder="1" applyAlignment="1" applyProtection="1">
      <alignment horizontal="center" vertical="center" wrapText="1"/>
      <protection locked="0"/>
    </xf>
    <xf numFmtId="0" fontId="9" fillId="5" borderId="65" xfId="2" applyFont="1" applyFill="1" applyBorder="1" applyAlignment="1" applyProtection="1">
      <alignment horizontal="center" vertical="center" wrapText="1"/>
      <protection locked="0"/>
    </xf>
    <xf numFmtId="0" fontId="9" fillId="5" borderId="21" xfId="2" applyFont="1" applyFill="1" applyBorder="1" applyAlignment="1" applyProtection="1">
      <alignment horizontal="center" vertical="center" wrapText="1"/>
      <protection locked="0"/>
    </xf>
    <xf numFmtId="0" fontId="5" fillId="8" borderId="34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9" fillId="9" borderId="62" xfId="2" applyFont="1" applyFill="1" applyBorder="1" applyAlignment="1" applyProtection="1">
      <alignment horizontal="center" vertical="center" wrapText="1"/>
      <protection locked="0"/>
    </xf>
    <xf numFmtId="0" fontId="9" fillId="9" borderId="73" xfId="2" applyFont="1" applyFill="1" applyBorder="1" applyAlignment="1" applyProtection="1">
      <alignment horizontal="center" vertical="center" wrapText="1"/>
      <protection locked="0"/>
    </xf>
    <xf numFmtId="0" fontId="9" fillId="9" borderId="65" xfId="2" applyFont="1" applyFill="1" applyBorder="1" applyAlignment="1" applyProtection="1">
      <alignment horizontal="center" vertical="center" wrapText="1"/>
      <protection locked="0"/>
    </xf>
    <xf numFmtId="0" fontId="9" fillId="9" borderId="21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62" xfId="2" applyFont="1" applyBorder="1" applyAlignment="1" applyProtection="1">
      <alignment horizontal="center" vertical="center" wrapText="1"/>
      <protection locked="0"/>
    </xf>
    <xf numFmtId="0" fontId="9" fillId="0" borderId="73" xfId="2" applyFont="1" applyBorder="1" applyAlignment="1" applyProtection="1">
      <alignment horizontal="center" vertical="center" wrapText="1"/>
      <protection locked="0"/>
    </xf>
    <xf numFmtId="0" fontId="9" fillId="0" borderId="65" xfId="2" applyFont="1" applyBorder="1" applyAlignment="1" applyProtection="1">
      <alignment horizontal="center" vertical="center" wrapText="1"/>
      <protection locked="0"/>
    </xf>
    <xf numFmtId="0" fontId="9" fillId="0" borderId="21" xfId="2" applyFont="1" applyBorder="1" applyAlignment="1" applyProtection="1">
      <alignment horizontal="center" vertical="center" wrapText="1"/>
      <protection locked="0"/>
    </xf>
    <xf numFmtId="0" fontId="9" fillId="8" borderId="62" xfId="2" applyFont="1" applyFill="1" applyBorder="1" applyAlignment="1" applyProtection="1">
      <alignment horizontal="center" vertical="center" wrapText="1"/>
      <protection locked="0"/>
    </xf>
    <xf numFmtId="0" fontId="9" fillId="8" borderId="73" xfId="2" applyFont="1" applyFill="1" applyBorder="1" applyAlignment="1" applyProtection="1">
      <alignment horizontal="center" vertical="center" wrapText="1"/>
      <protection locked="0"/>
    </xf>
    <xf numFmtId="0" fontId="9" fillId="8" borderId="65" xfId="2" applyFont="1" applyFill="1" applyBorder="1" applyAlignment="1" applyProtection="1">
      <alignment horizontal="center" vertical="center" wrapText="1"/>
      <protection locked="0"/>
    </xf>
    <xf numFmtId="0" fontId="9" fillId="8" borderId="21" xfId="2" applyFont="1" applyFill="1" applyBorder="1" applyAlignment="1" applyProtection="1">
      <alignment horizontal="center" vertical="center" wrapText="1"/>
      <protection locked="0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wrapText="1"/>
    </xf>
    <xf numFmtId="0" fontId="0" fillId="10" borderId="3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10" borderId="5" xfId="0" applyFill="1" applyBorder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0" borderId="6" xfId="0" applyFill="1" applyBorder="1" applyAlignment="1">
      <alignment horizontal="center" wrapText="1"/>
    </xf>
    <xf numFmtId="0" fontId="0" fillId="10" borderId="7" xfId="0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0" fillId="10" borderId="8" xfId="0" applyFill="1" applyBorder="1" applyAlignment="1">
      <alignment horizontal="center" wrapText="1"/>
    </xf>
    <xf numFmtId="0" fontId="2" fillId="3" borderId="83" xfId="0" applyFont="1" applyFill="1" applyBorder="1" applyAlignment="1">
      <alignment horizontal="center" vertical="center"/>
    </xf>
    <xf numFmtId="0" fontId="2" fillId="3" borderId="83" xfId="0" applyFont="1" applyFill="1" applyBorder="1" applyAlignment="1">
      <alignment horizontal="center" vertical="center" wrapText="1"/>
    </xf>
    <xf numFmtId="0" fontId="5" fillId="2" borderId="8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4" borderId="7" xfId="2" applyFont="1" applyFill="1" applyBorder="1" applyAlignment="1">
      <alignment horizontal="center" vertical="center" wrapText="1"/>
    </xf>
    <xf numFmtId="0" fontId="26" fillId="4" borderId="63" xfId="2" applyFont="1" applyFill="1" applyBorder="1" applyAlignment="1">
      <alignment horizontal="center" vertical="center" wrapText="1"/>
    </xf>
    <xf numFmtId="0" fontId="26" fillId="4" borderId="2" xfId="2" applyFont="1" applyFill="1" applyBorder="1" applyAlignment="1">
      <alignment horizontal="center" vertical="center" wrapText="1"/>
    </xf>
    <xf numFmtId="0" fontId="26" fillId="4" borderId="38" xfId="2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10" xfId="2" applyFont="1" applyFill="1" applyBorder="1" applyAlignment="1">
      <alignment horizontal="center" vertical="center" wrapText="1"/>
    </xf>
    <xf numFmtId="0" fontId="2" fillId="4" borderId="11" xfId="2" applyFont="1" applyFill="1" applyBorder="1" applyAlignment="1">
      <alignment horizontal="center" vertical="center" wrapText="1"/>
    </xf>
    <xf numFmtId="0" fontId="2" fillId="4" borderId="14" xfId="2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7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vertical="center" wrapText="1"/>
    </xf>
    <xf numFmtId="0" fontId="3" fillId="8" borderId="11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vertical="center" wrapText="1"/>
    </xf>
    <xf numFmtId="0" fontId="9" fillId="9" borderId="34" xfId="2" applyFont="1" applyFill="1" applyBorder="1" applyAlignment="1">
      <alignment vertical="center" wrapText="1"/>
    </xf>
    <xf numFmtId="0" fontId="9" fillId="9" borderId="16" xfId="2" applyFont="1" applyFill="1" applyBorder="1" applyAlignment="1">
      <alignment vertical="center" wrapText="1"/>
    </xf>
    <xf numFmtId="0" fontId="9" fillId="9" borderId="10" xfId="2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5" borderId="11" xfId="2" applyFont="1" applyFill="1" applyBorder="1" applyAlignment="1">
      <alignment vertical="center" wrapText="1"/>
    </xf>
    <xf numFmtId="0" fontId="9" fillId="5" borderId="14" xfId="2" applyFont="1" applyFill="1" applyBorder="1" applyAlignment="1">
      <alignment vertical="center" wrapText="1"/>
    </xf>
    <xf numFmtId="0" fontId="9" fillId="9" borderId="20" xfId="2" applyFont="1" applyFill="1" applyBorder="1" applyAlignment="1">
      <alignment horizontal="left" vertical="center" wrapText="1"/>
    </xf>
    <xf numFmtId="0" fontId="9" fillId="9" borderId="11" xfId="2" applyFont="1" applyFill="1" applyBorder="1" applyAlignment="1">
      <alignment horizontal="left" vertical="center" wrapText="1"/>
    </xf>
    <xf numFmtId="0" fontId="9" fillId="9" borderId="14" xfId="2" applyFont="1" applyFill="1" applyBorder="1" applyAlignment="1">
      <alignment horizontal="left" vertical="center" wrapText="1"/>
    </xf>
    <xf numFmtId="0" fontId="9" fillId="5" borderId="20" xfId="2" applyFont="1" applyFill="1" applyBorder="1" applyAlignment="1">
      <alignment horizontal="left" vertical="center" wrapText="1"/>
    </xf>
    <xf numFmtId="0" fontId="9" fillId="5" borderId="11" xfId="2" applyFont="1" applyFill="1" applyBorder="1" applyAlignment="1">
      <alignment horizontal="left" vertical="center" wrapText="1"/>
    </xf>
    <xf numFmtId="0" fontId="9" fillId="5" borderId="14" xfId="2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8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6">
    <cellStyle name="Moeda" xfId="4" builtinId="4"/>
    <cellStyle name="Moeda 2 3" xfId="3" xr:uid="{00000000-0005-0000-0000-000001000000}"/>
    <cellStyle name="Normal" xfId="0" builtinId="0"/>
    <cellStyle name="Normal 13" xfId="2" xr:uid="{00000000-0005-0000-0000-000003000000}"/>
    <cellStyle name="Porcentagem" xfId="5" builtinId="5"/>
    <cellStyle name="Vírgula" xfId="1" builtinId="3"/>
  </cellStyles>
  <dxfs count="7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numFmt numFmtId="167" formatCode="&quot;R$&quot;\ #,##0.00"/>
    </dxf>
    <dxf>
      <numFmt numFmtId="167" formatCode="&quot;R$&quot;\ #,##0.00"/>
    </dxf>
    <dxf>
      <numFmt numFmtId="167" formatCode="&quot;R$&quot;\ #,##0.00"/>
    </dxf>
    <dxf>
      <numFmt numFmtId="167" formatCode="&quot;R$&quot;\ #,##0.00"/>
    </dxf>
    <dxf>
      <numFmt numFmtId="167" formatCode="&quot;R$&quot;\ #,##0.00"/>
    </dxf>
    <dxf>
      <font>
        <color theme="0"/>
      </font>
      <fill>
        <patternFill>
          <bgColor theme="1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color theme="0"/>
      </font>
      <fill>
        <patternFill>
          <bgColor theme="3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  <dxf>
      <font>
        <color theme="0"/>
      </font>
      <fill>
        <patternFill>
          <bgColor theme="1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Estilo de Tabela Dinâmica 1" table="0" count="1" xr9:uid="{7AF662A4-AFE2-40D5-8D07-12E18179B134}">
      <tableStyleElement type="wholeTable" dxfId="76"/>
    </tableStyle>
    <tableStyle name="Estilo de Tabela Dinâmica 2" table="0" count="2" xr9:uid="{03A2E29D-0E27-4AAB-A7E7-9D97710FC1F3}">
      <tableStyleElement type="wholeTable" dxfId="75"/>
      <tableStyleElement type="totalRow" dxfId="74"/>
    </tableStyle>
    <tableStyle name="Estilo de Tabela Dinâmica 3" table="0" count="3" xr9:uid="{986AEC97-D35A-4A03-99BD-23C2AEA32A9C}">
      <tableStyleElement type="wholeTable" dxfId="73"/>
      <tableStyleElement type="headerRow" dxfId="72"/>
      <tableStyleElement type="totalRow" dxfId="71"/>
    </tableStyle>
  </tableStyles>
  <colors>
    <mruColors>
      <color rgb="FFFFFFCC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541020</xdr:colOff>
      <xdr:row>1</xdr:row>
      <xdr:rowOff>45720</xdr:rowOff>
    </xdr:from>
    <xdr:to>
      <xdr:col>3</xdr:col>
      <xdr:colOff>4191000</xdr:colOff>
      <xdr:row>4</xdr:row>
      <xdr:rowOff>167640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999AF2D-0D75-F340-E271-FF82377952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640080" y="281940"/>
          <a:ext cx="7772400" cy="662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123825</xdr:rowOff>
    </xdr:from>
    <xdr:to>
      <xdr:col>3</xdr:col>
      <xdr:colOff>2981325</xdr:colOff>
      <xdr:row>4</xdr:row>
      <xdr:rowOff>88078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79B457F-A9D1-49C7-8F8F-56B9F19675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85725" y="438150"/>
          <a:ext cx="6057900" cy="516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133350</xdr:rowOff>
    </xdr:from>
    <xdr:to>
      <xdr:col>3</xdr:col>
      <xdr:colOff>2981325</xdr:colOff>
      <xdr:row>4</xdr:row>
      <xdr:rowOff>97603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04B172E-BF4F-499D-8385-FB16357B5D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85725" y="447675"/>
          <a:ext cx="6057900" cy="516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1</xdr:row>
      <xdr:rowOff>104775</xdr:rowOff>
    </xdr:from>
    <xdr:to>
      <xdr:col>3</xdr:col>
      <xdr:colOff>3778799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9A63E9B-6EEC-4FE7-AFC5-57A8E272DF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352424" y="419100"/>
          <a:ext cx="6588675" cy="561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186266</xdr:colOff>
      <xdr:row>1</xdr:row>
      <xdr:rowOff>152400</xdr:rowOff>
    </xdr:from>
    <xdr:to>
      <xdr:col>3</xdr:col>
      <xdr:colOff>3094566</xdr:colOff>
      <xdr:row>4</xdr:row>
      <xdr:rowOff>84903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D3A8C2D-AE64-451F-9882-64F94B36F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186266" y="465667"/>
          <a:ext cx="6057900" cy="516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123825</xdr:rowOff>
    </xdr:from>
    <xdr:to>
      <xdr:col>3</xdr:col>
      <xdr:colOff>3759749</xdr:colOff>
      <xdr:row>4</xdr:row>
      <xdr:rowOff>114300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6A886FF-6819-480C-B055-0D517B5DAD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333374" y="438150"/>
          <a:ext cx="6588675" cy="561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114300</xdr:rowOff>
    </xdr:from>
    <xdr:to>
      <xdr:col>3</xdr:col>
      <xdr:colOff>4095750</xdr:colOff>
      <xdr:row>4</xdr:row>
      <xdr:rowOff>136683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F303C138-241A-439D-BDD9-557AEE945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295275" y="428625"/>
          <a:ext cx="6962775" cy="59388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2</xdr:row>
      <xdr:rowOff>175260</xdr:rowOff>
    </xdr:from>
    <xdr:to>
      <xdr:col>1</xdr:col>
      <xdr:colOff>4591446</xdr:colOff>
      <xdr:row>5</xdr:row>
      <xdr:rowOff>30480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F9DA34-87E0-4670-91BE-8E43F8DD1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45720" y="556260"/>
          <a:ext cx="5002926" cy="4267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</xdr:row>
      <xdr:rowOff>60960</xdr:rowOff>
    </xdr:from>
    <xdr:to>
      <xdr:col>3</xdr:col>
      <xdr:colOff>975360</xdr:colOff>
      <xdr:row>3</xdr:row>
      <xdr:rowOff>167483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493BE6-DFE5-4428-B7DB-A582DEACEB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144780" y="563880"/>
          <a:ext cx="3482340" cy="2970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203200</xdr:colOff>
      <xdr:row>1</xdr:row>
      <xdr:rowOff>143935</xdr:rowOff>
    </xdr:from>
    <xdr:to>
      <xdr:col>2</xdr:col>
      <xdr:colOff>4398856</xdr:colOff>
      <xdr:row>4</xdr:row>
      <xdr:rowOff>95837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1DD9F1-8E10-4631-BAF1-2861B29BA3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862" b="44609"/>
        <a:stretch/>
      </xdr:blipFill>
      <xdr:spPr>
        <a:xfrm>
          <a:off x="304800" y="381002"/>
          <a:ext cx="5731933" cy="488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10consultoriacombr-my.sharepoint.com/Users/claubert.oliveira/Downloads/Fluxo%20de%20Caix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 1"/>
      <sheetName val="T 2"/>
      <sheetName val="PxR"/>
      <sheetName val="Plan2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kaellas" refreshedDate="45792.643154513891" createdVersion="8" refreshedVersion="8" minRefreshableVersion="3" recordCount="277" xr:uid="{6B392F33-4EE6-4242-BBCE-C4F8634A0EAD}">
  <cacheSource type="worksheet">
    <worksheetSource ref="L2:U279" sheet="tabela auxiliar"/>
  </cacheSource>
  <cacheFields count="10">
    <cacheField name="AÇÃO ID" numFmtId="0">
      <sharedItems count="10">
        <s v=""/>
        <s v="F1"/>
        <s v="C7" u="1"/>
        <s v="A1" u="1"/>
        <s v="B6" u="1"/>
        <s v="A7" u="1"/>
        <s v="E4" u="1"/>
        <s v="D1" u="1"/>
        <s v="D5" u="1"/>
        <s v="E1" u="1"/>
      </sharedItems>
    </cacheField>
    <cacheField name="DESCRIÇÃO" numFmtId="0">
      <sharedItems containsMixedTypes="1" containsNumber="1" containsInteger="1" minValue="1" maxValue="2" count="4">
        <s v=""/>
        <s v="Gestão, estruturação, monitoramento e pesquisa de resultados "/>
        <n v="2" u="1"/>
        <n v="1" u="1"/>
      </sharedItems>
    </cacheField>
    <cacheField name="RUBRICA" numFmtId="0">
      <sharedItems/>
    </cacheField>
    <cacheField name="UNIDADE" numFmtId="0">
      <sharedItems/>
    </cacheField>
    <cacheField name="QUANTIDADE" numFmtId="1">
      <sharedItems containsMixedTypes="1" containsNumber="1" containsInteger="1" minValue="0" maxValue="0"/>
    </cacheField>
    <cacheField name="VALOR UNITÁRIO" numFmtId="167">
      <sharedItems containsMixedTypes="1" containsNumber="1" containsInteger="1" minValue="0" maxValue="0"/>
    </cacheField>
    <cacheField name="VALOR TOTAL" numFmtId="167">
      <sharedItems containsMixedTypes="1" containsNumber="1" containsInteger="1" minValue="0" maxValue="0"/>
    </cacheField>
    <cacheField name="Subsídio" numFmtId="167">
      <sharedItems containsMixedTypes="1" containsNumber="1" containsInteger="1" minValue="0" maxValue="0"/>
    </cacheField>
    <cacheField name="Contrapartida Econômica" numFmtId="167">
      <sharedItems containsMixedTypes="1" containsNumber="1" containsInteger="1" minValue="0" maxValue="0"/>
    </cacheField>
    <cacheField name="Contrapartida Financeira" numFmtId="167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7"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0"/>
    <x v="0"/>
    <s v=""/>
    <s v=""/>
    <s v=""/>
    <s v=""/>
    <s v=""/>
    <s v=""/>
    <s v=""/>
    <s v=""/>
  </r>
  <r>
    <x v="1"/>
    <x v="1"/>
    <s v="6.1 Despesas Bancárias"/>
    <s v="Unidade"/>
    <n v="0"/>
    <n v="0"/>
    <n v="0"/>
    <n v="0"/>
    <n v="0"/>
    <s v=""/>
  </r>
  <r>
    <x v="1"/>
    <x v="1"/>
    <s v="6.2 Horas técnicas da equipe da entidade proponente"/>
    <s v="Horas de trabalho"/>
    <n v="0"/>
    <n v="0"/>
    <n v="0"/>
    <n v="0"/>
    <n v="0"/>
    <s v=""/>
  </r>
  <r>
    <x v="1"/>
    <x v="1"/>
    <s v="6.3 Contratação de consultoria (monitoramento e pesquisa de resultados)"/>
    <s v="Horas de trabalho"/>
    <n v="0"/>
    <n v="0"/>
    <n v="0"/>
    <n v="0"/>
    <n v="0"/>
    <s v=""/>
  </r>
  <r>
    <x v="1"/>
    <x v="1"/>
    <s v="6.4 Despesas relacionadas a viagens e deslocamentos da equipe da entidade proponente para acompanhamento e/ou realização de ações do projeto"/>
    <s v="Unidade"/>
    <n v="0"/>
    <n v="0"/>
    <n v="0"/>
    <n v="0"/>
    <n v="0"/>
    <s v=""/>
  </r>
  <r>
    <x v="1"/>
    <x v="1"/>
    <s v="6.5 Despesas relacionadas à manutenção e funcionamento de escritórios e infraestrutura de apoio à execução do projeto"/>
    <s v="Unidade"/>
    <n v="0"/>
    <n v="0"/>
    <n v="0"/>
    <n v="0"/>
    <n v="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AEACFA-B188-4F51-9329-1CD56D8B4823}" name="Tabela dinâmica1" cacheId="0" applyNumberFormats="0" applyBorderFormats="0" applyFontFormats="0" applyPatternFormats="0" applyAlignmentFormats="0" applyWidthHeightFormats="1" dataCaption="Valores" showMissing="0" updatedVersion="8" minRefreshableVersion="3" showDrill="0" itemPrintTitles="1" createdVersion="7" indent="0" compact="0" compactData="0" multipleFieldFilters="0" chartFormat="1">
  <location ref="A12:F15" firstHeaderRow="0" firstDataRow="1" firstDataCol="2"/>
  <pivotFields count="10">
    <pivotField axis="axisRow" compact="0" outline="0" showAll="0" sortType="ascending" defaultSubtotal="0">
      <items count="10">
        <item x="0"/>
        <item m="1" x="3"/>
        <item m="1" x="5"/>
        <item m="1" x="4"/>
        <item m="1" x="2"/>
        <item m="1" x="7"/>
        <item m="1" x="8"/>
        <item m="1" x="9"/>
        <item m="1" x="6"/>
        <item x="1"/>
      </items>
    </pivotField>
    <pivotField axis="axisRow" compact="0" outline="0" showAll="0">
      <items count="5">
        <item x="0"/>
        <item x="1"/>
        <item m="1" x="3"/>
        <item m="1"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dataField="1" compact="0" outline="0" showAll="0"/>
  </pivotFields>
  <rowFields count="2">
    <field x="0"/>
    <field x="1"/>
  </rowFields>
  <rowItems count="3">
    <i>
      <x/>
      <x/>
    </i>
    <i>
      <x v="9"/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a de Subsídio" fld="7" baseField="1" baseItem="2" numFmtId="167"/>
    <dataField name="Soma de Contrapartida Econômica" fld="8" baseField="1" baseItem="2" numFmtId="167"/>
    <dataField name="Soma de Contrapartida Financeira" fld="9" baseField="1" baseItem="2" numFmtId="167"/>
    <dataField name="Soma de VALOR TOTAL" fld="6" baseField="1" baseItem="0" numFmtId="167"/>
  </dataFields>
  <formats count="5">
    <format dxfId="70">
      <pivotArea outline="0" fieldPosition="0">
        <references count="3">
          <reference field="4294967294" count="3" selected="0">
            <x v="0"/>
            <x v="1"/>
            <x v="2"/>
          </reference>
          <reference field="0" count="7" selected="0">
            <x v="1"/>
            <x v="2"/>
            <x v="3"/>
            <x v="4"/>
            <x v="6"/>
            <x v="8"/>
            <x v="9"/>
          </reference>
          <reference field="1" count="1" selected="0">
            <x v="1"/>
          </reference>
        </references>
      </pivotArea>
    </format>
    <format dxfId="69">
      <pivotArea field="0" grandRow="1" outline="0" axis="axisRow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68">
      <pivotArea outline="0" fieldPosition="0">
        <references count="1">
          <reference field="4294967294" count="1">
            <x v="0"/>
          </reference>
        </references>
      </pivotArea>
    </format>
    <format dxfId="67">
      <pivotArea outline="0" fieldPosition="0">
        <references count="1">
          <reference field="4294967294" count="1">
            <x v="1"/>
          </reference>
        </references>
      </pivotArea>
    </format>
    <format dxfId="66">
      <pivotArea outline="0" fieldPosition="0">
        <references count="1">
          <reference field="4294967294" count="1">
            <x v="2"/>
          </reference>
        </references>
      </pivotArea>
    </format>
  </formats>
  <pivotTableStyleInfo name="Estilo de Tabela Dinâmica 2" showRowHeaders="0" showColHeaders="0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6B7D-818B-4AFB-873A-4B6E1F374789}">
  <sheetPr>
    <tabColor theme="0" tint="-0.14999847407452621"/>
    <pageSetUpPr fitToPage="1"/>
  </sheetPr>
  <dimension ref="A1:P26"/>
  <sheetViews>
    <sheetView showGridLines="0" tabSelected="1" zoomScale="80" zoomScaleNormal="80" zoomScaleSheetLayoutView="70" workbookViewId="0">
      <selection activeCell="I10" sqref="I10"/>
    </sheetView>
  </sheetViews>
  <sheetFormatPr defaultColWidth="9.109375" defaultRowHeight="13.8"/>
  <cols>
    <col min="1" max="1" width="1.44140625" style="1" customWidth="1"/>
    <col min="2" max="2" width="28.6640625" style="9" customWidth="1"/>
    <col min="3" max="3" width="31.44140625" style="1" customWidth="1"/>
    <col min="4" max="4" width="73" style="1" customWidth="1"/>
    <col min="5" max="5" width="9.6640625" style="1" bestFit="1" customWidth="1"/>
    <col min="6" max="35" width="9.109375" style="1"/>
    <col min="36" max="36" width="5.88671875" style="1" bestFit="1" customWidth="1"/>
    <col min="37" max="16384" width="9.109375" style="1"/>
  </cols>
  <sheetData>
    <row r="1" spans="1:16" ht="18.75" customHeight="1" thickBot="1">
      <c r="B1" s="351"/>
      <c r="C1" s="351"/>
      <c r="D1" s="351"/>
    </row>
    <row r="2" spans="1:16" ht="15" customHeight="1">
      <c r="B2" s="357"/>
      <c r="C2" s="358"/>
      <c r="D2" s="359"/>
    </row>
    <row r="3" spans="1:16" ht="12.75" customHeight="1">
      <c r="B3" s="360"/>
      <c r="C3" s="361"/>
      <c r="D3" s="362"/>
    </row>
    <row r="4" spans="1:16" ht="15" customHeight="1">
      <c r="B4" s="360"/>
      <c r="C4" s="361"/>
      <c r="D4" s="362"/>
    </row>
    <row r="5" spans="1:16" s="2" customFormat="1" ht="15.75" customHeight="1" thickBot="1">
      <c r="A5" s="10"/>
      <c r="B5" s="363"/>
      <c r="C5" s="364"/>
      <c r="D5" s="36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2" customFormat="1" ht="15.75" customHeight="1">
      <c r="A6" s="10"/>
      <c r="B6" s="366" t="s">
        <v>0</v>
      </c>
      <c r="C6" s="367"/>
      <c r="D6" s="368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15" customHeight="1" thickBot="1">
      <c r="B7" s="369"/>
      <c r="C7" s="370"/>
      <c r="D7" s="371"/>
    </row>
    <row r="8" spans="1:16" ht="15" customHeight="1">
      <c r="B8" s="372" t="s">
        <v>158</v>
      </c>
      <c r="C8" s="373"/>
      <c r="D8" s="374"/>
    </row>
    <row r="9" spans="1:16" s="3" customFormat="1" ht="107.4" customHeight="1">
      <c r="B9" s="354" t="s">
        <v>154</v>
      </c>
      <c r="C9" s="375"/>
      <c r="D9" s="376"/>
    </row>
    <row r="10" spans="1:16" s="4" customFormat="1" ht="25.8" customHeight="1">
      <c r="B10" s="354" t="s">
        <v>159</v>
      </c>
      <c r="C10" s="355"/>
      <c r="D10" s="356"/>
    </row>
    <row r="11" spans="1:16" s="4" customFormat="1" ht="30" customHeight="1">
      <c r="B11" s="354" t="s">
        <v>155</v>
      </c>
      <c r="C11" s="355"/>
      <c r="D11" s="356"/>
    </row>
    <row r="12" spans="1:16" s="4" customFormat="1" ht="36" customHeight="1">
      <c r="B12" s="354" t="s">
        <v>160</v>
      </c>
      <c r="C12" s="355"/>
      <c r="D12" s="356"/>
    </row>
    <row r="13" spans="1:16" s="4" customFormat="1" ht="35.4" customHeight="1" thickBot="1">
      <c r="B13" s="380" t="s">
        <v>156</v>
      </c>
      <c r="C13" s="381"/>
      <c r="D13" s="382"/>
    </row>
    <row r="14" spans="1:16" ht="15" customHeight="1" thickBot="1">
      <c r="B14" s="385"/>
      <c r="C14" s="385"/>
      <c r="D14" s="385"/>
    </row>
    <row r="15" spans="1:16" s="3" customFormat="1" ht="15" customHeight="1">
      <c r="B15" s="366" t="s">
        <v>1</v>
      </c>
      <c r="C15" s="367"/>
      <c r="D15" s="368"/>
      <c r="E15" s="11"/>
    </row>
    <row r="16" spans="1:16" s="3" customFormat="1" ht="15" customHeight="1" thickBot="1">
      <c r="B16" s="377"/>
      <c r="C16" s="378"/>
      <c r="D16" s="379"/>
    </row>
    <row r="17" spans="2:4" s="3" customFormat="1" ht="30" customHeight="1">
      <c r="B17" s="101" t="s">
        <v>2</v>
      </c>
      <c r="C17" s="383" t="s">
        <v>3</v>
      </c>
      <c r="D17" s="384"/>
    </row>
    <row r="18" spans="2:4" ht="30" customHeight="1">
      <c r="B18" s="386" t="s">
        <v>4</v>
      </c>
      <c r="C18" s="352" t="s">
        <v>5</v>
      </c>
      <c r="D18" s="353"/>
    </row>
    <row r="19" spans="2:4" ht="15" customHeight="1">
      <c r="B19" s="386"/>
      <c r="C19" s="352" t="s">
        <v>150</v>
      </c>
      <c r="D19" s="353"/>
    </row>
    <row r="20" spans="2:4" ht="14.4">
      <c r="B20" s="386"/>
      <c r="C20" s="352" t="s">
        <v>153</v>
      </c>
      <c r="D20" s="353"/>
    </row>
    <row r="21" spans="2:4" ht="14.4">
      <c r="B21" s="386"/>
      <c r="C21" s="352" t="s">
        <v>157</v>
      </c>
      <c r="D21" s="353"/>
    </row>
    <row r="22" spans="2:4" ht="15" customHeight="1">
      <c r="B22" s="386"/>
      <c r="D22" s="311"/>
    </row>
    <row r="23" spans="2:4" ht="80.25" customHeight="1" thickBot="1">
      <c r="B23" s="387"/>
      <c r="C23" s="388" t="s">
        <v>6</v>
      </c>
      <c r="D23" s="389"/>
    </row>
    <row r="24" spans="2:4" ht="15" customHeight="1">
      <c r="B24" s="5"/>
      <c r="C24" s="6"/>
    </row>
    <row r="25" spans="2:4">
      <c r="B25" s="5"/>
      <c r="C25" s="6"/>
    </row>
    <row r="26" spans="2:4">
      <c r="B26" s="5"/>
      <c r="C26" s="6"/>
    </row>
  </sheetData>
  <mergeCells count="18">
    <mergeCell ref="C20:D20"/>
    <mergeCell ref="B14:D14"/>
    <mergeCell ref="B18:B23"/>
    <mergeCell ref="C23:D23"/>
    <mergeCell ref="C21:D21"/>
    <mergeCell ref="B1:D1"/>
    <mergeCell ref="C18:D18"/>
    <mergeCell ref="C19:D19"/>
    <mergeCell ref="B10:D10"/>
    <mergeCell ref="B2:D5"/>
    <mergeCell ref="B6:D7"/>
    <mergeCell ref="B8:D8"/>
    <mergeCell ref="B9:D9"/>
    <mergeCell ref="B15:D16"/>
    <mergeCell ref="B13:D13"/>
    <mergeCell ref="C17:D17"/>
    <mergeCell ref="B11:D11"/>
    <mergeCell ref="B12:D12"/>
  </mergeCells>
  <conditionalFormatting sqref="A1:B1 E1:XFD21 A2:A23 C22:XFD22 E23:XFD23 A24:XFD1048576">
    <cfRule type="cellIs" dxfId="65" priority="8" operator="equal">
      <formula>0</formula>
    </cfRule>
  </conditionalFormatting>
  <conditionalFormatting sqref="B9:B12">
    <cfRule type="cellIs" dxfId="64" priority="3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1:K79"/>
  <sheetViews>
    <sheetView zoomScale="80" zoomScaleNormal="80" workbookViewId="0">
      <pane ySplit="7" topLeftCell="A8" activePane="bottomLeft" state="frozen"/>
      <selection pane="bottomLeft" activeCell="I8" sqref="I8"/>
    </sheetView>
  </sheetViews>
  <sheetFormatPr defaultColWidth="8.88671875" defaultRowHeight="14.4"/>
  <cols>
    <col min="1" max="1" width="9.6640625" style="1" customWidth="1"/>
    <col min="2" max="2" width="20.6640625" style="1" customWidth="1"/>
    <col min="3" max="3" width="15.6640625" style="9" customWidth="1"/>
    <col min="4" max="4" width="47.33203125" style="1" bestFit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customWidth="1"/>
  </cols>
  <sheetData>
    <row r="1" spans="1:11" ht="24.9" customHeight="1" thickBot="1">
      <c r="A1" s="390" t="s">
        <v>7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11" ht="15" customHeight="1">
      <c r="A2" s="404"/>
      <c r="B2" s="405"/>
      <c r="C2" s="405"/>
      <c r="D2" s="406"/>
      <c r="E2" s="413" t="s">
        <v>8</v>
      </c>
      <c r="F2" s="413"/>
      <c r="G2" s="413"/>
      <c r="H2" s="414"/>
      <c r="I2" s="393" t="s">
        <v>9</v>
      </c>
      <c r="J2" s="394"/>
      <c r="K2" s="395"/>
    </row>
    <row r="3" spans="1:11">
      <c r="A3" s="407"/>
      <c r="B3" s="408"/>
      <c r="C3" s="408"/>
      <c r="D3" s="409"/>
      <c r="E3" s="415"/>
      <c r="F3" s="415"/>
      <c r="G3" s="415"/>
      <c r="H3" s="416"/>
      <c r="I3" s="396"/>
      <c r="J3" s="397"/>
      <c r="K3" s="398"/>
    </row>
    <row r="4" spans="1:11">
      <c r="A4" s="407"/>
      <c r="B4" s="408"/>
      <c r="C4" s="408"/>
      <c r="D4" s="409"/>
      <c r="E4" s="415"/>
      <c r="F4" s="415"/>
      <c r="G4" s="415"/>
      <c r="H4" s="416"/>
      <c r="I4" s="396"/>
      <c r="J4" s="397"/>
      <c r="K4" s="398"/>
    </row>
    <row r="5" spans="1:11" ht="15" thickBot="1">
      <c r="A5" s="410"/>
      <c r="B5" s="411"/>
      <c r="C5" s="411"/>
      <c r="D5" s="412"/>
      <c r="E5" s="415"/>
      <c r="F5" s="415"/>
      <c r="G5" s="415"/>
      <c r="H5" s="416"/>
      <c r="I5" s="396"/>
      <c r="J5" s="397"/>
      <c r="K5" s="398"/>
    </row>
    <row r="6" spans="1:11">
      <c r="A6" s="417" t="s">
        <v>13</v>
      </c>
      <c r="B6" s="418"/>
      <c r="C6" s="418"/>
      <c r="D6" s="424" t="s">
        <v>14</v>
      </c>
      <c r="E6" s="421" t="s">
        <v>15</v>
      </c>
      <c r="F6" s="418" t="s">
        <v>16</v>
      </c>
      <c r="G6" s="418" t="s">
        <v>17</v>
      </c>
      <c r="H6" s="418" t="s">
        <v>18</v>
      </c>
      <c r="I6" s="393" t="s">
        <v>12</v>
      </c>
      <c r="J6" s="394" t="s">
        <v>10</v>
      </c>
      <c r="K6" s="395" t="s">
        <v>11</v>
      </c>
    </row>
    <row r="7" spans="1:11" ht="15" thickBot="1">
      <c r="A7" s="419"/>
      <c r="B7" s="420"/>
      <c r="C7" s="420"/>
      <c r="D7" s="425"/>
      <c r="E7" s="422"/>
      <c r="F7" s="423"/>
      <c r="G7" s="423"/>
      <c r="H7" s="423"/>
      <c r="I7" s="399"/>
      <c r="J7" s="400"/>
      <c r="K7" s="426"/>
    </row>
    <row r="8" spans="1:11" ht="27.6">
      <c r="A8" s="427" t="s">
        <v>19</v>
      </c>
      <c r="B8" s="430" t="s">
        <v>32</v>
      </c>
      <c r="C8" s="431"/>
      <c r="D8" s="126" t="s">
        <v>20</v>
      </c>
      <c r="E8" s="49" t="str">
        <f>'Orçamento-Projeto'!$D$8</f>
        <v>Número de inscrições</v>
      </c>
      <c r="F8" s="320"/>
      <c r="G8" s="321"/>
      <c r="H8" s="326">
        <f>F8*G8</f>
        <v>0</v>
      </c>
      <c r="I8" s="323"/>
      <c r="J8" s="312"/>
      <c r="K8" s="79" t="str">
        <f t="shared" ref="K8:K39" si="0">IF(H8&gt;0,(H8-SUM(I8,J8)),"")</f>
        <v/>
      </c>
    </row>
    <row r="9" spans="1:11">
      <c r="A9" s="428"/>
      <c r="B9" s="432"/>
      <c r="C9" s="433"/>
      <c r="D9" s="126" t="s">
        <v>21</v>
      </c>
      <c r="E9" s="70" t="str">
        <f>'Orçamento-Projeto'!$D$9</f>
        <v>Horas de trabalho</v>
      </c>
      <c r="F9" s="324"/>
      <c r="G9" s="325"/>
      <c r="H9" s="326">
        <f t="shared" ref="H9:H71" si="1">F9*G9</f>
        <v>0</v>
      </c>
      <c r="I9" s="323"/>
      <c r="J9" s="312">
        <v>0</v>
      </c>
      <c r="K9" s="79" t="str">
        <f t="shared" si="0"/>
        <v/>
      </c>
    </row>
    <row r="10" spans="1:11">
      <c r="A10" s="428"/>
      <c r="B10" s="432"/>
      <c r="C10" s="433"/>
      <c r="D10" s="126" t="s">
        <v>22</v>
      </c>
      <c r="E10" s="70" t="str">
        <f>'Orçamento-Projeto'!$D$10</f>
        <v>Unidade</v>
      </c>
      <c r="F10" s="324"/>
      <c r="G10" s="325"/>
      <c r="H10" s="326">
        <f>F10*G10</f>
        <v>0</v>
      </c>
      <c r="I10" s="323"/>
      <c r="J10" s="312"/>
      <c r="K10" s="79" t="str">
        <f t="shared" si="0"/>
        <v/>
      </c>
    </row>
    <row r="11" spans="1:11" ht="41.4">
      <c r="A11" s="428"/>
      <c r="B11" s="432"/>
      <c r="C11" s="433"/>
      <c r="D11" s="126" t="s">
        <v>23</v>
      </c>
      <c r="E11" s="70" t="str">
        <f>'Orçamento-Projeto'!$D$11</f>
        <v>Unidade</v>
      </c>
      <c r="F11" s="324"/>
      <c r="G11" s="325"/>
      <c r="H11" s="326">
        <f t="shared" si="1"/>
        <v>0</v>
      </c>
      <c r="I11" s="323"/>
      <c r="J11" s="312"/>
      <c r="K11" s="79" t="str">
        <f t="shared" si="0"/>
        <v/>
      </c>
    </row>
    <row r="12" spans="1:11" ht="55.2">
      <c r="A12" s="428"/>
      <c r="B12" s="432"/>
      <c r="C12" s="433"/>
      <c r="D12" s="126" t="s">
        <v>24</v>
      </c>
      <c r="E12" s="70" t="str">
        <f>'Orçamento-Projeto'!$D$12</f>
        <v>Unidade</v>
      </c>
      <c r="F12" s="324"/>
      <c r="G12" s="325"/>
      <c r="H12" s="326">
        <f t="shared" si="1"/>
        <v>0</v>
      </c>
      <c r="I12" s="323"/>
      <c r="J12" s="312"/>
      <c r="K12" s="79" t="str">
        <f t="shared" si="0"/>
        <v/>
      </c>
    </row>
    <row r="13" spans="1:11" ht="27.6">
      <c r="A13" s="428"/>
      <c r="B13" s="432"/>
      <c r="C13" s="433"/>
      <c r="D13" s="126" t="s">
        <v>25</v>
      </c>
      <c r="E13" s="50" t="str">
        <f>'Orçamento-Projeto'!$D$13</f>
        <v>Diárias</v>
      </c>
      <c r="F13" s="327"/>
      <c r="G13" s="328"/>
      <c r="H13" s="326">
        <f t="shared" ref="H13" si="2">F13*G13</f>
        <v>0</v>
      </c>
      <c r="I13" s="329"/>
      <c r="J13" s="313"/>
      <c r="K13" s="80" t="str">
        <f t="shared" si="0"/>
        <v/>
      </c>
    </row>
    <row r="14" spans="1:11">
      <c r="A14" s="428"/>
      <c r="B14" s="432"/>
      <c r="C14" s="433"/>
      <c r="D14" s="126" t="s">
        <v>26</v>
      </c>
      <c r="E14" s="50" t="str">
        <f>'Orçamento-Projeto'!$D$14</f>
        <v>Diárias</v>
      </c>
      <c r="F14" s="327"/>
      <c r="G14" s="328"/>
      <c r="H14" s="326">
        <f t="shared" si="1"/>
        <v>0</v>
      </c>
      <c r="I14" s="323"/>
      <c r="J14" s="312"/>
      <c r="K14" s="79" t="str">
        <f t="shared" si="0"/>
        <v/>
      </c>
    </row>
    <row r="15" spans="1:11">
      <c r="A15" s="428"/>
      <c r="B15" s="432"/>
      <c r="C15" s="433"/>
      <c r="D15" s="126" t="s">
        <v>27</v>
      </c>
      <c r="E15" s="50" t="str">
        <f>'Orçamento-Projeto'!$D$15</f>
        <v>Diárias</v>
      </c>
      <c r="F15" s="327"/>
      <c r="G15" s="328"/>
      <c r="H15" s="326">
        <f t="shared" si="1"/>
        <v>0</v>
      </c>
      <c r="I15" s="329"/>
      <c r="J15" s="313"/>
      <c r="K15" s="80" t="str">
        <f t="shared" si="0"/>
        <v/>
      </c>
    </row>
    <row r="16" spans="1:11" ht="15" customHeight="1" thickBot="1">
      <c r="A16" s="429"/>
      <c r="B16" s="97" t="s">
        <v>28</v>
      </c>
      <c r="C16" s="96">
        <f>SUM(H8:H16)</f>
        <v>0</v>
      </c>
      <c r="D16" s="24" t="s">
        <v>151</v>
      </c>
      <c r="E16" s="51" t="str">
        <f>'Orçamento-Projeto'!$D$16</f>
        <v>Unidade</v>
      </c>
      <c r="F16" s="330"/>
      <c r="G16" s="331"/>
      <c r="H16" s="332">
        <f t="shared" si="1"/>
        <v>0</v>
      </c>
      <c r="I16" s="333"/>
      <c r="J16" s="314"/>
      <c r="K16" s="81" t="str">
        <f t="shared" si="0"/>
        <v/>
      </c>
    </row>
    <row r="17" spans="1:11" ht="27.6">
      <c r="A17" s="401" t="s">
        <v>29</v>
      </c>
      <c r="B17" s="434" t="s">
        <v>32</v>
      </c>
      <c r="C17" s="435"/>
      <c r="D17" s="25" t="s">
        <v>30</v>
      </c>
      <c r="E17" s="52" t="str">
        <f>'Orçamento-Projeto'!$D$8</f>
        <v>Número de inscrições</v>
      </c>
      <c r="F17" s="334"/>
      <c r="G17" s="335"/>
      <c r="H17" s="336">
        <f t="shared" si="1"/>
        <v>0</v>
      </c>
      <c r="I17" s="337"/>
      <c r="J17" s="315"/>
      <c r="K17" s="82" t="str">
        <f t="shared" si="0"/>
        <v/>
      </c>
    </row>
    <row r="18" spans="1:11">
      <c r="A18" s="402"/>
      <c r="B18" s="436"/>
      <c r="C18" s="437"/>
      <c r="D18" s="127" t="s">
        <v>21</v>
      </c>
      <c r="E18" s="71" t="str">
        <f>'Orçamento-Projeto'!$D$9</f>
        <v>Horas de trabalho</v>
      </c>
      <c r="F18" s="338"/>
      <c r="G18" s="339"/>
      <c r="H18" s="340">
        <f t="shared" si="1"/>
        <v>0</v>
      </c>
      <c r="I18" s="341"/>
      <c r="J18" s="316"/>
      <c r="K18" s="342" t="str">
        <f t="shared" si="0"/>
        <v/>
      </c>
    </row>
    <row r="19" spans="1:11">
      <c r="A19" s="402"/>
      <c r="B19" s="436"/>
      <c r="C19" s="437"/>
      <c r="D19" s="127" t="s">
        <v>22</v>
      </c>
      <c r="E19" s="71" t="str">
        <f>'Orçamento-Projeto'!$D$10</f>
        <v>Unidade</v>
      </c>
      <c r="F19" s="338"/>
      <c r="G19" s="339"/>
      <c r="H19" s="340">
        <f t="shared" si="1"/>
        <v>0</v>
      </c>
      <c r="I19" s="341"/>
      <c r="J19" s="316"/>
      <c r="K19" s="342" t="str">
        <f t="shared" si="0"/>
        <v/>
      </c>
    </row>
    <row r="20" spans="1:11" ht="41.4">
      <c r="A20" s="402"/>
      <c r="B20" s="436"/>
      <c r="C20" s="437"/>
      <c r="D20" s="127" t="s">
        <v>23</v>
      </c>
      <c r="E20" s="71" t="str">
        <f>'Orçamento-Projeto'!$D$11</f>
        <v>Unidade</v>
      </c>
      <c r="F20" s="338"/>
      <c r="G20" s="339"/>
      <c r="H20" s="340">
        <f t="shared" si="1"/>
        <v>0</v>
      </c>
      <c r="I20" s="341"/>
      <c r="J20" s="316"/>
      <c r="K20" s="342" t="str">
        <f t="shared" si="0"/>
        <v/>
      </c>
    </row>
    <row r="21" spans="1:11" ht="55.2">
      <c r="A21" s="402"/>
      <c r="B21" s="436"/>
      <c r="C21" s="437"/>
      <c r="D21" s="127" t="s">
        <v>24</v>
      </c>
      <c r="E21" s="71" t="str">
        <f>'Orçamento-Projeto'!$D$12</f>
        <v>Unidade</v>
      </c>
      <c r="F21" s="338"/>
      <c r="G21" s="339"/>
      <c r="H21" s="340">
        <f t="shared" si="1"/>
        <v>0</v>
      </c>
      <c r="I21" s="341"/>
      <c r="J21" s="316"/>
      <c r="K21" s="342" t="str">
        <f t="shared" si="0"/>
        <v/>
      </c>
    </row>
    <row r="22" spans="1:11" ht="27.6">
      <c r="A22" s="402"/>
      <c r="B22" s="436"/>
      <c r="C22" s="437"/>
      <c r="D22" s="26" t="s">
        <v>25</v>
      </c>
      <c r="E22" s="53" t="str">
        <f>'Orçamento-Projeto'!$D$13</f>
        <v>Diárias</v>
      </c>
      <c r="F22" s="343"/>
      <c r="G22" s="344"/>
      <c r="H22" s="340">
        <f t="shared" si="1"/>
        <v>0</v>
      </c>
      <c r="I22" s="345"/>
      <c r="J22" s="317"/>
      <c r="K22" s="83" t="str">
        <f t="shared" si="0"/>
        <v/>
      </c>
    </row>
    <row r="23" spans="1:11">
      <c r="A23" s="402"/>
      <c r="B23" s="436"/>
      <c r="C23" s="437"/>
      <c r="D23" s="26" t="s">
        <v>26</v>
      </c>
      <c r="E23" s="53" t="str">
        <f>'Orçamento-Projeto'!$D$14</f>
        <v>Diárias</v>
      </c>
      <c r="F23" s="343"/>
      <c r="G23" s="344"/>
      <c r="H23" s="340">
        <f t="shared" si="1"/>
        <v>0</v>
      </c>
      <c r="I23" s="341"/>
      <c r="J23" s="316"/>
      <c r="K23" s="342" t="str">
        <f t="shared" si="0"/>
        <v/>
      </c>
    </row>
    <row r="24" spans="1:11">
      <c r="A24" s="402"/>
      <c r="B24" s="436"/>
      <c r="C24" s="437"/>
      <c r="D24" s="26" t="s">
        <v>27</v>
      </c>
      <c r="E24" s="53" t="str">
        <f>'Orçamento-Projeto'!$D$15</f>
        <v>Diárias</v>
      </c>
      <c r="F24" s="343"/>
      <c r="G24" s="344"/>
      <c r="H24" s="340">
        <f t="shared" si="1"/>
        <v>0</v>
      </c>
      <c r="I24" s="345"/>
      <c r="J24" s="317"/>
      <c r="K24" s="83" t="str">
        <f t="shared" si="0"/>
        <v/>
      </c>
    </row>
    <row r="25" spans="1:11" ht="15" thickBot="1">
      <c r="A25" s="403"/>
      <c r="B25" s="98" t="s">
        <v>28</v>
      </c>
      <c r="C25" s="99">
        <f>SUM(H17:H25)</f>
        <v>0</v>
      </c>
      <c r="D25" s="27" t="s">
        <v>152</v>
      </c>
      <c r="E25" s="54" t="str">
        <f>'Orçamento-Projeto'!$D$16</f>
        <v>Unidade</v>
      </c>
      <c r="F25" s="346"/>
      <c r="G25" s="347"/>
      <c r="H25" s="348">
        <f t="shared" si="1"/>
        <v>0</v>
      </c>
      <c r="I25" s="349"/>
      <c r="J25" s="318"/>
      <c r="K25" s="84" t="str">
        <f t="shared" si="0"/>
        <v/>
      </c>
    </row>
    <row r="26" spans="1:11" ht="27.6">
      <c r="A26" s="427" t="s">
        <v>31</v>
      </c>
      <c r="B26" s="430" t="s">
        <v>32</v>
      </c>
      <c r="C26" s="431"/>
      <c r="D26" s="126" t="s">
        <v>20</v>
      </c>
      <c r="E26" s="49" t="str">
        <f>'Orçamento-Projeto'!$D$8</f>
        <v>Número de inscrições</v>
      </c>
      <c r="F26" s="320"/>
      <c r="G26" s="321"/>
      <c r="H26" s="322">
        <f t="shared" si="1"/>
        <v>0</v>
      </c>
      <c r="I26" s="350"/>
      <c r="J26" s="319"/>
      <c r="K26" s="78" t="str">
        <f t="shared" si="0"/>
        <v/>
      </c>
    </row>
    <row r="27" spans="1:11">
      <c r="A27" s="428"/>
      <c r="B27" s="432"/>
      <c r="C27" s="433"/>
      <c r="D27" s="126" t="s">
        <v>21</v>
      </c>
      <c r="E27" s="70" t="str">
        <f>'Orçamento-Projeto'!$D$9</f>
        <v>Horas de trabalho</v>
      </c>
      <c r="F27" s="324"/>
      <c r="G27" s="325"/>
      <c r="H27" s="326">
        <f t="shared" si="1"/>
        <v>0</v>
      </c>
      <c r="I27" s="323"/>
      <c r="J27" s="312"/>
      <c r="K27" s="79" t="str">
        <f t="shared" si="0"/>
        <v/>
      </c>
    </row>
    <row r="28" spans="1:11">
      <c r="A28" s="428"/>
      <c r="B28" s="432"/>
      <c r="C28" s="433"/>
      <c r="D28" s="126" t="s">
        <v>22</v>
      </c>
      <c r="E28" s="70" t="str">
        <f>'Orçamento-Projeto'!$D$10</f>
        <v>Unidade</v>
      </c>
      <c r="F28" s="324"/>
      <c r="G28" s="325"/>
      <c r="H28" s="326">
        <f t="shared" si="1"/>
        <v>0</v>
      </c>
      <c r="I28" s="323"/>
      <c r="J28" s="312"/>
      <c r="K28" s="79" t="str">
        <f t="shared" si="0"/>
        <v/>
      </c>
    </row>
    <row r="29" spans="1:11" ht="41.4">
      <c r="A29" s="428"/>
      <c r="B29" s="432"/>
      <c r="C29" s="433"/>
      <c r="D29" s="126" t="s">
        <v>23</v>
      </c>
      <c r="E29" s="70" t="str">
        <f>'Orçamento-Projeto'!$D$11</f>
        <v>Unidade</v>
      </c>
      <c r="F29" s="324"/>
      <c r="G29" s="325"/>
      <c r="H29" s="326">
        <f t="shared" si="1"/>
        <v>0</v>
      </c>
      <c r="I29" s="323"/>
      <c r="J29" s="312"/>
      <c r="K29" s="79" t="str">
        <f t="shared" si="0"/>
        <v/>
      </c>
    </row>
    <row r="30" spans="1:11" ht="55.2">
      <c r="A30" s="428"/>
      <c r="B30" s="432"/>
      <c r="C30" s="433"/>
      <c r="D30" s="126" t="s">
        <v>24</v>
      </c>
      <c r="E30" s="70" t="str">
        <f>'Orçamento-Projeto'!$D$12</f>
        <v>Unidade</v>
      </c>
      <c r="F30" s="324"/>
      <c r="G30" s="325"/>
      <c r="H30" s="326">
        <f t="shared" si="1"/>
        <v>0</v>
      </c>
      <c r="I30" s="323"/>
      <c r="J30" s="312"/>
      <c r="K30" s="79" t="str">
        <f t="shared" si="0"/>
        <v/>
      </c>
    </row>
    <row r="31" spans="1:11" ht="27.6">
      <c r="A31" s="428"/>
      <c r="B31" s="432"/>
      <c r="C31" s="433"/>
      <c r="D31" s="126" t="s">
        <v>25</v>
      </c>
      <c r="E31" s="50" t="str">
        <f>'Orçamento-Projeto'!$D$13</f>
        <v>Diárias</v>
      </c>
      <c r="F31" s="327"/>
      <c r="G31" s="328"/>
      <c r="H31" s="326">
        <f t="shared" si="1"/>
        <v>0</v>
      </c>
      <c r="I31" s="329"/>
      <c r="J31" s="313"/>
      <c r="K31" s="80" t="str">
        <f t="shared" si="0"/>
        <v/>
      </c>
    </row>
    <row r="32" spans="1:11">
      <c r="A32" s="428"/>
      <c r="B32" s="432"/>
      <c r="C32" s="433"/>
      <c r="D32" s="126" t="s">
        <v>26</v>
      </c>
      <c r="E32" s="50" t="str">
        <f>'Orçamento-Projeto'!$D$14</f>
        <v>Diárias</v>
      </c>
      <c r="F32" s="327"/>
      <c r="G32" s="328"/>
      <c r="H32" s="326">
        <f t="shared" si="1"/>
        <v>0</v>
      </c>
      <c r="I32" s="323"/>
      <c r="J32" s="312"/>
      <c r="K32" s="79" t="str">
        <f t="shared" si="0"/>
        <v/>
      </c>
    </row>
    <row r="33" spans="1:11">
      <c r="A33" s="428"/>
      <c r="B33" s="432"/>
      <c r="C33" s="433"/>
      <c r="D33" s="126" t="s">
        <v>27</v>
      </c>
      <c r="E33" s="50" t="str">
        <f>'Orçamento-Projeto'!$D$15</f>
        <v>Diárias</v>
      </c>
      <c r="F33" s="327"/>
      <c r="G33" s="328"/>
      <c r="H33" s="326">
        <f t="shared" si="1"/>
        <v>0</v>
      </c>
      <c r="I33" s="329"/>
      <c r="J33" s="313"/>
      <c r="K33" s="80" t="str">
        <f t="shared" si="0"/>
        <v/>
      </c>
    </row>
    <row r="34" spans="1:11" ht="15" customHeight="1" thickBot="1">
      <c r="A34" s="429"/>
      <c r="B34" s="97" t="s">
        <v>28</v>
      </c>
      <c r="C34" s="96">
        <f>SUM(H26:H34)</f>
        <v>0</v>
      </c>
      <c r="D34" s="24" t="s">
        <v>151</v>
      </c>
      <c r="E34" s="51" t="str">
        <f>'Orçamento-Projeto'!$D$16</f>
        <v>Unidade</v>
      </c>
      <c r="F34" s="330"/>
      <c r="G34" s="331"/>
      <c r="H34" s="332">
        <f t="shared" si="1"/>
        <v>0</v>
      </c>
      <c r="I34" s="333"/>
      <c r="J34" s="314"/>
      <c r="K34" s="81" t="str">
        <f t="shared" si="0"/>
        <v/>
      </c>
    </row>
    <row r="35" spans="1:11" ht="27.6">
      <c r="A35" s="401" t="s">
        <v>33</v>
      </c>
      <c r="B35" s="434" t="s">
        <v>32</v>
      </c>
      <c r="C35" s="435"/>
      <c r="D35" s="25" t="s">
        <v>30</v>
      </c>
      <c r="E35" s="52" t="str">
        <f>'Orçamento-Projeto'!$D$8</f>
        <v>Número de inscrições</v>
      </c>
      <c r="F35" s="334"/>
      <c r="G35" s="335"/>
      <c r="H35" s="336">
        <f t="shared" si="1"/>
        <v>0</v>
      </c>
      <c r="I35" s="337"/>
      <c r="J35" s="315"/>
      <c r="K35" s="82" t="str">
        <f t="shared" si="0"/>
        <v/>
      </c>
    </row>
    <row r="36" spans="1:11">
      <c r="A36" s="402"/>
      <c r="B36" s="436"/>
      <c r="C36" s="437"/>
      <c r="D36" s="127" t="s">
        <v>21</v>
      </c>
      <c r="E36" s="71" t="str">
        <f>'Orçamento-Projeto'!$D$9</f>
        <v>Horas de trabalho</v>
      </c>
      <c r="F36" s="338"/>
      <c r="G36" s="339"/>
      <c r="H36" s="340">
        <f t="shared" si="1"/>
        <v>0</v>
      </c>
      <c r="I36" s="341"/>
      <c r="J36" s="316"/>
      <c r="K36" s="342" t="str">
        <f t="shared" si="0"/>
        <v/>
      </c>
    </row>
    <row r="37" spans="1:11">
      <c r="A37" s="402"/>
      <c r="B37" s="436"/>
      <c r="C37" s="437"/>
      <c r="D37" s="127" t="s">
        <v>22</v>
      </c>
      <c r="E37" s="71" t="str">
        <f>'Orçamento-Projeto'!$D$10</f>
        <v>Unidade</v>
      </c>
      <c r="F37" s="338"/>
      <c r="G37" s="339"/>
      <c r="H37" s="340">
        <f t="shared" si="1"/>
        <v>0</v>
      </c>
      <c r="I37" s="341"/>
      <c r="J37" s="316"/>
      <c r="K37" s="342" t="str">
        <f t="shared" si="0"/>
        <v/>
      </c>
    </row>
    <row r="38" spans="1:11" ht="41.4">
      <c r="A38" s="402"/>
      <c r="B38" s="436"/>
      <c r="C38" s="437"/>
      <c r="D38" s="127" t="s">
        <v>23</v>
      </c>
      <c r="E38" s="71" t="str">
        <f>'Orçamento-Projeto'!$D$11</f>
        <v>Unidade</v>
      </c>
      <c r="F38" s="338"/>
      <c r="G38" s="339"/>
      <c r="H38" s="340">
        <f t="shared" si="1"/>
        <v>0</v>
      </c>
      <c r="I38" s="341"/>
      <c r="J38" s="316"/>
      <c r="K38" s="342" t="str">
        <f t="shared" si="0"/>
        <v/>
      </c>
    </row>
    <row r="39" spans="1:11" ht="55.2">
      <c r="A39" s="402"/>
      <c r="B39" s="436"/>
      <c r="C39" s="437"/>
      <c r="D39" s="127" t="s">
        <v>24</v>
      </c>
      <c r="E39" s="71" t="str">
        <f>'Orçamento-Projeto'!$D$12</f>
        <v>Unidade</v>
      </c>
      <c r="F39" s="338"/>
      <c r="G39" s="339"/>
      <c r="H39" s="340">
        <f t="shared" si="1"/>
        <v>0</v>
      </c>
      <c r="I39" s="341"/>
      <c r="J39" s="316"/>
      <c r="K39" s="342" t="str">
        <f t="shared" si="0"/>
        <v/>
      </c>
    </row>
    <row r="40" spans="1:11" ht="27.6">
      <c r="A40" s="402"/>
      <c r="B40" s="436"/>
      <c r="C40" s="437"/>
      <c r="D40" s="26" t="s">
        <v>25</v>
      </c>
      <c r="E40" s="53" t="str">
        <f>'Orçamento-Projeto'!$D$13</f>
        <v>Diárias</v>
      </c>
      <c r="F40" s="343"/>
      <c r="G40" s="344"/>
      <c r="H40" s="340">
        <f t="shared" si="1"/>
        <v>0</v>
      </c>
      <c r="I40" s="345"/>
      <c r="J40" s="317"/>
      <c r="K40" s="83" t="str">
        <f t="shared" ref="K40:K71" si="3">IF(H40&gt;0,(H40-SUM(I40,J40)),"")</f>
        <v/>
      </c>
    </row>
    <row r="41" spans="1:11">
      <c r="A41" s="402"/>
      <c r="B41" s="436"/>
      <c r="C41" s="437"/>
      <c r="D41" s="26" t="s">
        <v>26</v>
      </c>
      <c r="E41" s="53" t="str">
        <f>'Orçamento-Projeto'!$D$14</f>
        <v>Diárias</v>
      </c>
      <c r="F41" s="343"/>
      <c r="G41" s="344"/>
      <c r="H41" s="340">
        <f t="shared" si="1"/>
        <v>0</v>
      </c>
      <c r="I41" s="341"/>
      <c r="J41" s="316"/>
      <c r="K41" s="342" t="str">
        <f t="shared" si="3"/>
        <v/>
      </c>
    </row>
    <row r="42" spans="1:11">
      <c r="A42" s="402"/>
      <c r="B42" s="436"/>
      <c r="C42" s="437"/>
      <c r="D42" s="26" t="s">
        <v>27</v>
      </c>
      <c r="E42" s="53" t="str">
        <f>'Orçamento-Projeto'!$D$15</f>
        <v>Diárias</v>
      </c>
      <c r="F42" s="343"/>
      <c r="G42" s="344"/>
      <c r="H42" s="340">
        <f t="shared" si="1"/>
        <v>0</v>
      </c>
      <c r="I42" s="345"/>
      <c r="J42" s="317"/>
      <c r="K42" s="83" t="str">
        <f t="shared" si="3"/>
        <v/>
      </c>
    </row>
    <row r="43" spans="1:11" ht="15" thickBot="1">
      <c r="A43" s="403"/>
      <c r="B43" s="98" t="s">
        <v>28</v>
      </c>
      <c r="C43" s="99">
        <f>SUM(H35:H43)</f>
        <v>0</v>
      </c>
      <c r="D43" s="27" t="s">
        <v>151</v>
      </c>
      <c r="E43" s="54" t="str">
        <f>'Orçamento-Projeto'!$D$16</f>
        <v>Unidade</v>
      </c>
      <c r="F43" s="346"/>
      <c r="G43" s="347"/>
      <c r="H43" s="348">
        <f t="shared" si="1"/>
        <v>0</v>
      </c>
      <c r="I43" s="349"/>
      <c r="J43" s="318"/>
      <c r="K43" s="84" t="str">
        <f t="shared" si="3"/>
        <v/>
      </c>
    </row>
    <row r="44" spans="1:11" ht="27.6">
      <c r="A44" s="427" t="s">
        <v>127</v>
      </c>
      <c r="B44" s="430" t="s">
        <v>32</v>
      </c>
      <c r="C44" s="431"/>
      <c r="D44" s="126" t="s">
        <v>20</v>
      </c>
      <c r="E44" s="49" t="str">
        <f>'Orçamento-Projeto'!$D$8</f>
        <v>Número de inscrições</v>
      </c>
      <c r="F44" s="320"/>
      <c r="G44" s="321"/>
      <c r="H44" s="322">
        <f t="shared" si="1"/>
        <v>0</v>
      </c>
      <c r="I44" s="350"/>
      <c r="J44" s="319"/>
      <c r="K44" s="78" t="str">
        <f t="shared" si="3"/>
        <v/>
      </c>
    </row>
    <row r="45" spans="1:11">
      <c r="A45" s="428"/>
      <c r="B45" s="432"/>
      <c r="C45" s="433"/>
      <c r="D45" s="126" t="s">
        <v>21</v>
      </c>
      <c r="E45" s="70" t="str">
        <f>'Orçamento-Projeto'!$D$9</f>
        <v>Horas de trabalho</v>
      </c>
      <c r="F45" s="324"/>
      <c r="G45" s="325"/>
      <c r="H45" s="326">
        <f t="shared" si="1"/>
        <v>0</v>
      </c>
      <c r="I45" s="323"/>
      <c r="J45" s="312"/>
      <c r="K45" s="79" t="str">
        <f t="shared" si="3"/>
        <v/>
      </c>
    </row>
    <row r="46" spans="1:11">
      <c r="A46" s="428"/>
      <c r="B46" s="432"/>
      <c r="C46" s="433"/>
      <c r="D46" s="126" t="s">
        <v>22</v>
      </c>
      <c r="E46" s="70" t="str">
        <f>'Orçamento-Projeto'!$D$10</f>
        <v>Unidade</v>
      </c>
      <c r="F46" s="324"/>
      <c r="G46" s="325"/>
      <c r="H46" s="326">
        <f t="shared" si="1"/>
        <v>0</v>
      </c>
      <c r="I46" s="323"/>
      <c r="J46" s="312"/>
      <c r="K46" s="79" t="str">
        <f t="shared" si="3"/>
        <v/>
      </c>
    </row>
    <row r="47" spans="1:11" ht="41.4">
      <c r="A47" s="428"/>
      <c r="B47" s="432"/>
      <c r="C47" s="433"/>
      <c r="D47" s="126" t="s">
        <v>23</v>
      </c>
      <c r="E47" s="70" t="str">
        <f>'Orçamento-Projeto'!$D$11</f>
        <v>Unidade</v>
      </c>
      <c r="F47" s="324"/>
      <c r="G47" s="325"/>
      <c r="H47" s="326">
        <f t="shared" si="1"/>
        <v>0</v>
      </c>
      <c r="I47" s="323"/>
      <c r="J47" s="312"/>
      <c r="K47" s="79" t="str">
        <f t="shared" si="3"/>
        <v/>
      </c>
    </row>
    <row r="48" spans="1:11" ht="55.2">
      <c r="A48" s="428"/>
      <c r="B48" s="432"/>
      <c r="C48" s="433"/>
      <c r="D48" s="126" t="s">
        <v>24</v>
      </c>
      <c r="E48" s="70" t="str">
        <f>'Orçamento-Projeto'!$D$12</f>
        <v>Unidade</v>
      </c>
      <c r="F48" s="324"/>
      <c r="G48" s="325"/>
      <c r="H48" s="326">
        <f t="shared" si="1"/>
        <v>0</v>
      </c>
      <c r="I48" s="323"/>
      <c r="J48" s="312"/>
      <c r="K48" s="79" t="str">
        <f t="shared" si="3"/>
        <v/>
      </c>
    </row>
    <row r="49" spans="1:11" ht="27.6">
      <c r="A49" s="428"/>
      <c r="B49" s="432"/>
      <c r="C49" s="433"/>
      <c r="D49" s="126" t="s">
        <v>25</v>
      </c>
      <c r="E49" s="50" t="str">
        <f>'Orçamento-Projeto'!$D$13</f>
        <v>Diárias</v>
      </c>
      <c r="F49" s="327"/>
      <c r="G49" s="328"/>
      <c r="H49" s="326">
        <f t="shared" si="1"/>
        <v>0</v>
      </c>
      <c r="I49" s="329"/>
      <c r="J49" s="313"/>
      <c r="K49" s="80" t="str">
        <f t="shared" si="3"/>
        <v/>
      </c>
    </row>
    <row r="50" spans="1:11">
      <c r="A50" s="428"/>
      <c r="B50" s="432"/>
      <c r="C50" s="433"/>
      <c r="D50" s="126" t="s">
        <v>26</v>
      </c>
      <c r="E50" s="50" t="str">
        <f>'Orçamento-Projeto'!$D$14</f>
        <v>Diárias</v>
      </c>
      <c r="F50" s="327"/>
      <c r="G50" s="328"/>
      <c r="H50" s="326">
        <f t="shared" si="1"/>
        <v>0</v>
      </c>
      <c r="I50" s="323"/>
      <c r="J50" s="312"/>
      <c r="K50" s="79" t="str">
        <f t="shared" si="3"/>
        <v/>
      </c>
    </row>
    <row r="51" spans="1:11">
      <c r="A51" s="428"/>
      <c r="B51" s="432"/>
      <c r="C51" s="433"/>
      <c r="D51" s="126" t="s">
        <v>27</v>
      </c>
      <c r="E51" s="50" t="str">
        <f>'Orçamento-Projeto'!$D$15</f>
        <v>Diárias</v>
      </c>
      <c r="F51" s="327"/>
      <c r="G51" s="328"/>
      <c r="H51" s="326">
        <f t="shared" si="1"/>
        <v>0</v>
      </c>
      <c r="I51" s="329"/>
      <c r="J51" s="313"/>
      <c r="K51" s="80" t="str">
        <f t="shared" si="3"/>
        <v/>
      </c>
    </row>
    <row r="52" spans="1:11" ht="15" thickBot="1">
      <c r="A52" s="429"/>
      <c r="B52" s="97" t="s">
        <v>28</v>
      </c>
      <c r="C52" s="96">
        <f>SUM(H44:H52)</f>
        <v>0</v>
      </c>
      <c r="D52" s="24" t="s">
        <v>151</v>
      </c>
      <c r="E52" s="51" t="str">
        <f>'Orçamento-Projeto'!$D$16</f>
        <v>Unidade</v>
      </c>
      <c r="F52" s="330"/>
      <c r="G52" s="331"/>
      <c r="H52" s="332">
        <f t="shared" si="1"/>
        <v>0</v>
      </c>
      <c r="I52" s="333"/>
      <c r="J52" s="314"/>
      <c r="K52" s="81" t="str">
        <f t="shared" si="3"/>
        <v/>
      </c>
    </row>
    <row r="53" spans="1:11" ht="27.6">
      <c r="A53" s="401" t="s">
        <v>128</v>
      </c>
      <c r="B53" s="434" t="s">
        <v>32</v>
      </c>
      <c r="C53" s="435"/>
      <c r="D53" s="25" t="s">
        <v>30</v>
      </c>
      <c r="E53" s="52" t="str">
        <f>'Orçamento-Projeto'!$D$8</f>
        <v>Número de inscrições</v>
      </c>
      <c r="F53" s="334"/>
      <c r="G53" s="335"/>
      <c r="H53" s="336">
        <f t="shared" si="1"/>
        <v>0</v>
      </c>
      <c r="I53" s="337"/>
      <c r="J53" s="315"/>
      <c r="K53" s="82" t="str">
        <f t="shared" si="3"/>
        <v/>
      </c>
    </row>
    <row r="54" spans="1:11">
      <c r="A54" s="402"/>
      <c r="B54" s="436"/>
      <c r="C54" s="437"/>
      <c r="D54" s="127" t="s">
        <v>21</v>
      </c>
      <c r="E54" s="71" t="str">
        <f>'Orçamento-Projeto'!$D$9</f>
        <v>Horas de trabalho</v>
      </c>
      <c r="F54" s="338"/>
      <c r="G54" s="339"/>
      <c r="H54" s="340">
        <f t="shared" si="1"/>
        <v>0</v>
      </c>
      <c r="I54" s="341"/>
      <c r="J54" s="316"/>
      <c r="K54" s="342" t="str">
        <f t="shared" si="3"/>
        <v/>
      </c>
    </row>
    <row r="55" spans="1:11">
      <c r="A55" s="402"/>
      <c r="B55" s="436"/>
      <c r="C55" s="437"/>
      <c r="D55" s="127" t="s">
        <v>22</v>
      </c>
      <c r="E55" s="71" t="str">
        <f>'Orçamento-Projeto'!$D$10</f>
        <v>Unidade</v>
      </c>
      <c r="F55" s="338"/>
      <c r="G55" s="339"/>
      <c r="H55" s="340">
        <f t="shared" si="1"/>
        <v>0</v>
      </c>
      <c r="I55" s="341"/>
      <c r="J55" s="316"/>
      <c r="K55" s="342" t="str">
        <f t="shared" si="3"/>
        <v/>
      </c>
    </row>
    <row r="56" spans="1:11" ht="41.4">
      <c r="A56" s="402"/>
      <c r="B56" s="436"/>
      <c r="C56" s="437"/>
      <c r="D56" s="127" t="s">
        <v>23</v>
      </c>
      <c r="E56" s="71" t="str">
        <f>'Orçamento-Projeto'!$D$11</f>
        <v>Unidade</v>
      </c>
      <c r="F56" s="338"/>
      <c r="G56" s="339"/>
      <c r="H56" s="340">
        <f t="shared" si="1"/>
        <v>0</v>
      </c>
      <c r="I56" s="341"/>
      <c r="J56" s="316"/>
      <c r="K56" s="342" t="str">
        <f t="shared" si="3"/>
        <v/>
      </c>
    </row>
    <row r="57" spans="1:11" ht="55.2">
      <c r="A57" s="402"/>
      <c r="B57" s="436"/>
      <c r="C57" s="437"/>
      <c r="D57" s="127" t="s">
        <v>24</v>
      </c>
      <c r="E57" s="71" t="str">
        <f>'Orçamento-Projeto'!$D$12</f>
        <v>Unidade</v>
      </c>
      <c r="F57" s="338"/>
      <c r="G57" s="339"/>
      <c r="H57" s="340">
        <f t="shared" si="1"/>
        <v>0</v>
      </c>
      <c r="I57" s="341"/>
      <c r="J57" s="316"/>
      <c r="K57" s="342" t="str">
        <f t="shared" si="3"/>
        <v/>
      </c>
    </row>
    <row r="58" spans="1:11" ht="27.6">
      <c r="A58" s="402"/>
      <c r="B58" s="436"/>
      <c r="C58" s="437"/>
      <c r="D58" s="26" t="s">
        <v>25</v>
      </c>
      <c r="E58" s="53" t="str">
        <f>'Orçamento-Projeto'!$D$13</f>
        <v>Diárias</v>
      </c>
      <c r="F58" s="343"/>
      <c r="G58" s="344"/>
      <c r="H58" s="340">
        <f t="shared" si="1"/>
        <v>0</v>
      </c>
      <c r="I58" s="345"/>
      <c r="J58" s="317"/>
      <c r="K58" s="83" t="str">
        <f t="shared" si="3"/>
        <v/>
      </c>
    </row>
    <row r="59" spans="1:11">
      <c r="A59" s="402"/>
      <c r="B59" s="436"/>
      <c r="C59" s="437"/>
      <c r="D59" s="26" t="s">
        <v>26</v>
      </c>
      <c r="E59" s="53" t="str">
        <f>'Orçamento-Projeto'!$D$14</f>
        <v>Diárias</v>
      </c>
      <c r="F59" s="343"/>
      <c r="G59" s="344"/>
      <c r="H59" s="340">
        <f t="shared" si="1"/>
        <v>0</v>
      </c>
      <c r="I59" s="341"/>
      <c r="J59" s="316"/>
      <c r="K59" s="342" t="str">
        <f t="shared" si="3"/>
        <v/>
      </c>
    </row>
    <row r="60" spans="1:11">
      <c r="A60" s="402"/>
      <c r="B60" s="436"/>
      <c r="C60" s="437"/>
      <c r="D60" s="26" t="s">
        <v>27</v>
      </c>
      <c r="E60" s="53" t="str">
        <f>'Orçamento-Projeto'!$D$15</f>
        <v>Diárias</v>
      </c>
      <c r="F60" s="343"/>
      <c r="G60" s="344"/>
      <c r="H60" s="340">
        <f t="shared" si="1"/>
        <v>0</v>
      </c>
      <c r="I60" s="345"/>
      <c r="J60" s="317"/>
      <c r="K60" s="83" t="str">
        <f t="shared" si="3"/>
        <v/>
      </c>
    </row>
    <row r="61" spans="1:11" ht="15" thickBot="1">
      <c r="A61" s="403"/>
      <c r="B61" s="98" t="s">
        <v>28</v>
      </c>
      <c r="C61" s="99">
        <f>SUM(H53:H61)</f>
        <v>0</v>
      </c>
      <c r="D61" s="27" t="s">
        <v>151</v>
      </c>
      <c r="E61" s="54" t="str">
        <f>'Orçamento-Projeto'!$D$16</f>
        <v>Unidade</v>
      </c>
      <c r="F61" s="346"/>
      <c r="G61" s="347"/>
      <c r="H61" s="348">
        <f t="shared" si="1"/>
        <v>0</v>
      </c>
      <c r="I61" s="349"/>
      <c r="J61" s="318"/>
      <c r="K61" s="84" t="str">
        <f t="shared" si="3"/>
        <v/>
      </c>
    </row>
    <row r="62" spans="1:11" ht="27.6">
      <c r="A62" s="427" t="s">
        <v>137</v>
      </c>
      <c r="B62" s="430" t="s">
        <v>32</v>
      </c>
      <c r="C62" s="431"/>
      <c r="D62" s="126" t="s">
        <v>20</v>
      </c>
      <c r="E62" s="49" t="str">
        <f>'Orçamento-Projeto'!$D$8</f>
        <v>Número de inscrições</v>
      </c>
      <c r="F62" s="320"/>
      <c r="G62" s="321"/>
      <c r="H62" s="322">
        <f t="shared" si="1"/>
        <v>0</v>
      </c>
      <c r="I62" s="350"/>
      <c r="J62" s="319"/>
      <c r="K62" s="78" t="str">
        <f t="shared" si="3"/>
        <v/>
      </c>
    </row>
    <row r="63" spans="1:11">
      <c r="A63" s="428"/>
      <c r="B63" s="432"/>
      <c r="C63" s="433"/>
      <c r="D63" s="126" t="s">
        <v>21</v>
      </c>
      <c r="E63" s="70" t="str">
        <f>'Orçamento-Projeto'!$D$9</f>
        <v>Horas de trabalho</v>
      </c>
      <c r="F63" s="324"/>
      <c r="G63" s="325"/>
      <c r="H63" s="326">
        <f t="shared" si="1"/>
        <v>0</v>
      </c>
      <c r="I63" s="323"/>
      <c r="J63" s="312"/>
      <c r="K63" s="79" t="str">
        <f t="shared" si="3"/>
        <v/>
      </c>
    </row>
    <row r="64" spans="1:11">
      <c r="A64" s="428"/>
      <c r="B64" s="432"/>
      <c r="C64" s="433"/>
      <c r="D64" s="126" t="s">
        <v>22</v>
      </c>
      <c r="E64" s="70" t="str">
        <f>'Orçamento-Projeto'!$D$10</f>
        <v>Unidade</v>
      </c>
      <c r="F64" s="324"/>
      <c r="G64" s="325"/>
      <c r="H64" s="326">
        <f t="shared" si="1"/>
        <v>0</v>
      </c>
      <c r="I64" s="323"/>
      <c r="J64" s="312"/>
      <c r="K64" s="79" t="str">
        <f t="shared" si="3"/>
        <v/>
      </c>
    </row>
    <row r="65" spans="1:11" ht="41.4">
      <c r="A65" s="428"/>
      <c r="B65" s="432"/>
      <c r="C65" s="433"/>
      <c r="D65" s="126" t="s">
        <v>23</v>
      </c>
      <c r="E65" s="70" t="str">
        <f>'Orçamento-Projeto'!$D$11</f>
        <v>Unidade</v>
      </c>
      <c r="F65" s="324"/>
      <c r="G65" s="325"/>
      <c r="H65" s="326">
        <f t="shared" si="1"/>
        <v>0</v>
      </c>
      <c r="I65" s="323"/>
      <c r="J65" s="312"/>
      <c r="K65" s="79" t="str">
        <f t="shared" si="3"/>
        <v/>
      </c>
    </row>
    <row r="66" spans="1:11" ht="55.2">
      <c r="A66" s="428"/>
      <c r="B66" s="432"/>
      <c r="C66" s="433"/>
      <c r="D66" s="126" t="s">
        <v>24</v>
      </c>
      <c r="E66" s="70" t="str">
        <f>'Orçamento-Projeto'!$D$12</f>
        <v>Unidade</v>
      </c>
      <c r="F66" s="324"/>
      <c r="G66" s="325"/>
      <c r="H66" s="326">
        <f t="shared" si="1"/>
        <v>0</v>
      </c>
      <c r="I66" s="323"/>
      <c r="J66" s="312"/>
      <c r="K66" s="79" t="str">
        <f t="shared" si="3"/>
        <v/>
      </c>
    </row>
    <row r="67" spans="1:11" ht="27.6">
      <c r="A67" s="428"/>
      <c r="B67" s="432"/>
      <c r="C67" s="433"/>
      <c r="D67" s="126" t="s">
        <v>25</v>
      </c>
      <c r="E67" s="50" t="str">
        <f>'Orçamento-Projeto'!$D$13</f>
        <v>Diárias</v>
      </c>
      <c r="F67" s="327"/>
      <c r="G67" s="328"/>
      <c r="H67" s="326">
        <f t="shared" si="1"/>
        <v>0</v>
      </c>
      <c r="I67" s="329"/>
      <c r="J67" s="313"/>
      <c r="K67" s="80" t="str">
        <f t="shared" si="3"/>
        <v/>
      </c>
    </row>
    <row r="68" spans="1:11">
      <c r="A68" s="428"/>
      <c r="B68" s="432"/>
      <c r="C68" s="433"/>
      <c r="D68" s="126" t="s">
        <v>26</v>
      </c>
      <c r="E68" s="50" t="str">
        <f>'Orçamento-Projeto'!$D$14</f>
        <v>Diárias</v>
      </c>
      <c r="F68" s="327"/>
      <c r="G68" s="328"/>
      <c r="H68" s="326">
        <f t="shared" si="1"/>
        <v>0</v>
      </c>
      <c r="I68" s="323"/>
      <c r="J68" s="312"/>
      <c r="K68" s="79" t="str">
        <f t="shared" si="3"/>
        <v/>
      </c>
    </row>
    <row r="69" spans="1:11">
      <c r="A69" s="428"/>
      <c r="B69" s="432"/>
      <c r="C69" s="433"/>
      <c r="D69" s="126" t="s">
        <v>27</v>
      </c>
      <c r="E69" s="50" t="str">
        <f>'Orçamento-Projeto'!$D$15</f>
        <v>Diárias</v>
      </c>
      <c r="F69" s="327"/>
      <c r="G69" s="328"/>
      <c r="H69" s="326">
        <f t="shared" si="1"/>
        <v>0</v>
      </c>
      <c r="I69" s="329"/>
      <c r="J69" s="313"/>
      <c r="K69" s="80" t="str">
        <f t="shared" si="3"/>
        <v/>
      </c>
    </row>
    <row r="70" spans="1:11" ht="15" thickBot="1">
      <c r="A70" s="429"/>
      <c r="B70" s="97" t="s">
        <v>28</v>
      </c>
      <c r="C70" s="96">
        <f>SUM(H62:H70)</f>
        <v>0</v>
      </c>
      <c r="D70" s="24" t="s">
        <v>151</v>
      </c>
      <c r="E70" s="51" t="str">
        <f>'Orçamento-Projeto'!$D$16</f>
        <v>Unidade</v>
      </c>
      <c r="F70" s="330"/>
      <c r="G70" s="331"/>
      <c r="H70" s="332">
        <f t="shared" si="1"/>
        <v>0</v>
      </c>
      <c r="I70" s="333"/>
      <c r="J70" s="314"/>
      <c r="K70" s="81" t="str">
        <f t="shared" si="3"/>
        <v/>
      </c>
    </row>
    <row r="71" spans="1:11" ht="27.6">
      <c r="A71" s="401" t="s">
        <v>138</v>
      </c>
      <c r="B71" s="434" t="s">
        <v>32</v>
      </c>
      <c r="C71" s="435"/>
      <c r="D71" s="25" t="s">
        <v>30</v>
      </c>
      <c r="E71" s="52" t="str">
        <f>'Orçamento-Projeto'!$D$8</f>
        <v>Número de inscrições</v>
      </c>
      <c r="F71" s="334"/>
      <c r="G71" s="335"/>
      <c r="H71" s="336">
        <f t="shared" si="1"/>
        <v>0</v>
      </c>
      <c r="I71" s="337"/>
      <c r="J71" s="315"/>
      <c r="K71" s="82" t="str">
        <f t="shared" si="3"/>
        <v/>
      </c>
    </row>
    <row r="72" spans="1:11">
      <c r="A72" s="402"/>
      <c r="B72" s="436"/>
      <c r="C72" s="437"/>
      <c r="D72" s="127" t="s">
        <v>21</v>
      </c>
      <c r="E72" s="71" t="str">
        <f>'Orçamento-Projeto'!$D$9</f>
        <v>Horas de trabalho</v>
      </c>
      <c r="F72" s="338"/>
      <c r="G72" s="339"/>
      <c r="H72" s="340">
        <f t="shared" ref="H72:H79" si="4">F72*G72</f>
        <v>0</v>
      </c>
      <c r="I72" s="341"/>
      <c r="J72" s="316"/>
      <c r="K72" s="342" t="str">
        <f t="shared" ref="K72:K79" si="5">IF(H72&gt;0,(H72-SUM(I72,J72)),"")</f>
        <v/>
      </c>
    </row>
    <row r="73" spans="1:11">
      <c r="A73" s="402"/>
      <c r="B73" s="436"/>
      <c r="C73" s="437"/>
      <c r="D73" s="127" t="s">
        <v>22</v>
      </c>
      <c r="E73" s="71" t="str">
        <f>'Orçamento-Projeto'!$D$10</f>
        <v>Unidade</v>
      </c>
      <c r="F73" s="338"/>
      <c r="G73" s="339"/>
      <c r="H73" s="340">
        <f t="shared" si="4"/>
        <v>0</v>
      </c>
      <c r="I73" s="341"/>
      <c r="J73" s="316"/>
      <c r="K73" s="342" t="str">
        <f t="shared" si="5"/>
        <v/>
      </c>
    </row>
    <row r="74" spans="1:11" ht="41.4">
      <c r="A74" s="402"/>
      <c r="B74" s="436"/>
      <c r="C74" s="437"/>
      <c r="D74" s="127" t="s">
        <v>23</v>
      </c>
      <c r="E74" s="71" t="str">
        <f>'Orçamento-Projeto'!$D$11</f>
        <v>Unidade</v>
      </c>
      <c r="F74" s="338"/>
      <c r="G74" s="339"/>
      <c r="H74" s="340">
        <f t="shared" si="4"/>
        <v>0</v>
      </c>
      <c r="I74" s="341"/>
      <c r="J74" s="316"/>
      <c r="K74" s="342" t="str">
        <f t="shared" si="5"/>
        <v/>
      </c>
    </row>
    <row r="75" spans="1:11" ht="55.2">
      <c r="A75" s="402"/>
      <c r="B75" s="436"/>
      <c r="C75" s="437"/>
      <c r="D75" s="127" t="s">
        <v>24</v>
      </c>
      <c r="E75" s="71" t="str">
        <f>'Orçamento-Projeto'!$D$12</f>
        <v>Unidade</v>
      </c>
      <c r="F75" s="338"/>
      <c r="G75" s="339"/>
      <c r="H75" s="340">
        <f t="shared" si="4"/>
        <v>0</v>
      </c>
      <c r="I75" s="341"/>
      <c r="J75" s="316"/>
      <c r="K75" s="342" t="str">
        <f t="shared" si="5"/>
        <v/>
      </c>
    </row>
    <row r="76" spans="1:11" ht="27.6">
      <c r="A76" s="402"/>
      <c r="B76" s="436"/>
      <c r="C76" s="437"/>
      <c r="D76" s="26" t="s">
        <v>25</v>
      </c>
      <c r="E76" s="53" t="str">
        <f>'Orçamento-Projeto'!$D$13</f>
        <v>Diárias</v>
      </c>
      <c r="F76" s="343"/>
      <c r="G76" s="344"/>
      <c r="H76" s="340">
        <f t="shared" si="4"/>
        <v>0</v>
      </c>
      <c r="I76" s="345"/>
      <c r="J76" s="317"/>
      <c r="K76" s="83" t="str">
        <f t="shared" si="5"/>
        <v/>
      </c>
    </row>
    <row r="77" spans="1:11">
      <c r="A77" s="402"/>
      <c r="B77" s="436"/>
      <c r="C77" s="437"/>
      <c r="D77" s="26" t="s">
        <v>26</v>
      </c>
      <c r="E77" s="53" t="str">
        <f>'Orçamento-Projeto'!$D$14</f>
        <v>Diárias</v>
      </c>
      <c r="F77" s="343"/>
      <c r="G77" s="344"/>
      <c r="H77" s="340">
        <f t="shared" si="4"/>
        <v>0</v>
      </c>
      <c r="I77" s="341"/>
      <c r="J77" s="316"/>
      <c r="K77" s="342" t="str">
        <f t="shared" si="5"/>
        <v/>
      </c>
    </row>
    <row r="78" spans="1:11">
      <c r="A78" s="402"/>
      <c r="B78" s="436"/>
      <c r="C78" s="437"/>
      <c r="D78" s="26" t="s">
        <v>27</v>
      </c>
      <c r="E78" s="53" t="str">
        <f>'Orçamento-Projeto'!$D$15</f>
        <v>Diárias</v>
      </c>
      <c r="F78" s="343"/>
      <c r="G78" s="344"/>
      <c r="H78" s="340">
        <f t="shared" si="4"/>
        <v>0</v>
      </c>
      <c r="I78" s="345"/>
      <c r="J78" s="317"/>
      <c r="K78" s="83" t="str">
        <f t="shared" si="5"/>
        <v/>
      </c>
    </row>
    <row r="79" spans="1:11" ht="15" thickBot="1">
      <c r="A79" s="403"/>
      <c r="B79" s="98" t="s">
        <v>28</v>
      </c>
      <c r="C79" s="99">
        <f>SUM(H71:H79)</f>
        <v>0</v>
      </c>
      <c r="D79" s="27" t="s">
        <v>151</v>
      </c>
      <c r="E79" s="54" t="str">
        <f>'Orçamento-Projeto'!$D$16</f>
        <v>Unidade</v>
      </c>
      <c r="F79" s="346"/>
      <c r="G79" s="347"/>
      <c r="H79" s="348">
        <f t="shared" si="4"/>
        <v>0</v>
      </c>
      <c r="I79" s="349"/>
      <c r="J79" s="318"/>
      <c r="K79" s="84" t="str">
        <f t="shared" si="5"/>
        <v/>
      </c>
    </row>
  </sheetData>
  <sheetProtection algorithmName="SHA-512" hashValue="kj43tfagb/0Pkxch+umOiL7s4BFC6TqB0WGnTH3mT0CQNfqwsyh2rWHrf72uCM9YT0f3NLtjEWQSt7eJ3vlwzA==" saltValue="/B9HHvwVhsxL39wTO0RicQ==" spinCount="100000" sheet="1" objects="1" scenarios="1"/>
  <protectedRanges>
    <protectedRange sqref="I17:K79" name="Intervalo3"/>
    <protectedRange sqref="F8:G79" name="Intervalo1"/>
    <protectedRange sqref="B8:C15 B17:C24 B26:C33 B35:C42 B44:C51 B53:C60 B62:C69 B71:C78" name="Intervalo2"/>
  </protectedRanges>
  <mergeCells count="29">
    <mergeCell ref="A62:A70"/>
    <mergeCell ref="B62:C69"/>
    <mergeCell ref="A71:A79"/>
    <mergeCell ref="B71:C78"/>
    <mergeCell ref="A8:A16"/>
    <mergeCell ref="A17:A25"/>
    <mergeCell ref="B8:C15"/>
    <mergeCell ref="B17:C24"/>
    <mergeCell ref="B26:C33"/>
    <mergeCell ref="B35:C42"/>
    <mergeCell ref="A44:A52"/>
    <mergeCell ref="B44:C51"/>
    <mergeCell ref="A53:A61"/>
    <mergeCell ref="B53:C60"/>
    <mergeCell ref="A26:A34"/>
    <mergeCell ref="A1:K1"/>
    <mergeCell ref="I2:K5"/>
    <mergeCell ref="I6:I7"/>
    <mergeCell ref="J6:J7"/>
    <mergeCell ref="A35:A43"/>
    <mergeCell ref="A2:D5"/>
    <mergeCell ref="E2:H5"/>
    <mergeCell ref="A6:C7"/>
    <mergeCell ref="E6:E7"/>
    <mergeCell ref="F6:F7"/>
    <mergeCell ref="G6:G7"/>
    <mergeCell ref="H6:H7"/>
    <mergeCell ref="D6:D7"/>
    <mergeCell ref="K6:K7"/>
  </mergeCells>
  <conditionalFormatting sqref="A1">
    <cfRule type="cellIs" dxfId="63" priority="227" operator="equal">
      <formula>0</formula>
    </cfRule>
  </conditionalFormatting>
  <conditionalFormatting sqref="A2:B2 E2 I2 A80:I1048576">
    <cfRule type="cellIs" dxfId="62" priority="235" operator="equal">
      <formula>0</formula>
    </cfRule>
  </conditionalFormatting>
  <conditionalFormatting sqref="A8:B12">
    <cfRule type="cellIs" dxfId="61" priority="2" operator="equal">
      <formula>0</formula>
    </cfRule>
  </conditionalFormatting>
  <conditionalFormatting sqref="A17:B21">
    <cfRule type="cellIs" dxfId="60" priority="57" operator="equal">
      <formula>0</formula>
    </cfRule>
  </conditionalFormatting>
  <conditionalFormatting sqref="A26:B30">
    <cfRule type="cellIs" dxfId="59" priority="77" operator="equal">
      <formula>0</formula>
    </cfRule>
  </conditionalFormatting>
  <conditionalFormatting sqref="A35:B39">
    <cfRule type="cellIs" dxfId="58" priority="70" operator="equal">
      <formula>0</formula>
    </cfRule>
  </conditionalFormatting>
  <conditionalFormatting sqref="A44:B48">
    <cfRule type="cellIs" dxfId="57" priority="54" operator="equal">
      <formula>0</formula>
    </cfRule>
  </conditionalFormatting>
  <conditionalFormatting sqref="A53:B57">
    <cfRule type="cellIs" dxfId="56" priority="45" operator="equal">
      <formula>0</formula>
    </cfRule>
  </conditionalFormatting>
  <conditionalFormatting sqref="A62:B66">
    <cfRule type="cellIs" dxfId="55" priority="1" operator="equal">
      <formula>0</formula>
    </cfRule>
  </conditionalFormatting>
  <conditionalFormatting sqref="A71:B75">
    <cfRule type="cellIs" dxfId="54" priority="26" operator="equal">
      <formula>0</formula>
    </cfRule>
  </conditionalFormatting>
  <conditionalFormatting sqref="D8:K79">
    <cfRule type="cellIs" dxfId="53" priority="3" operator="equal">
      <formula>0</formula>
    </cfRule>
  </conditionalFormatting>
  <conditionalFormatting sqref="F6:H6">
    <cfRule type="cellIs" dxfId="52" priority="86" operator="equal">
      <formula>0</formula>
    </cfRule>
  </conditionalFormatting>
  <dataValidations disablePrompts="1" xWindow="1381" yWindow="415" count="1">
    <dataValidation type="list" allowBlank="1" showInputMessage="1" showErrorMessage="1" sqref="I80:I1048576" xr:uid="{4FDE29FA-D510-4338-9949-C403F6D853A5}">
      <formula1>$K$2:$K$4</formula1>
    </dataValidation>
  </dataValidations>
  <pageMargins left="0.51181102362204722" right="0.51181102362204722" top="0.78740157480314965" bottom="0.78740157480314965" header="0.31496062992125984" footer="0.31496062992125984"/>
  <pageSetup paperSize="9" scale="8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K47"/>
  <sheetViews>
    <sheetView zoomScale="80" zoomScaleNormal="80" workbookViewId="0">
      <pane ySplit="7" topLeftCell="A8" activePane="bottomLeft" state="frozen"/>
      <selection pane="bottomLeft" activeCell="I11" sqref="I11"/>
    </sheetView>
  </sheetViews>
  <sheetFormatPr defaultColWidth="8.88671875" defaultRowHeight="14.4"/>
  <cols>
    <col min="1" max="1" width="9.6640625" style="1" customWidth="1"/>
    <col min="2" max="2" width="20.6640625" style="9" customWidth="1"/>
    <col min="3" max="3" width="15.6640625" style="9" customWidth="1"/>
    <col min="4" max="4" width="47.109375" style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customWidth="1"/>
  </cols>
  <sheetData>
    <row r="1" spans="1:11" ht="24.9" customHeight="1" thickBot="1">
      <c r="A1" s="390" t="s">
        <v>34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11" ht="15" customHeight="1">
      <c r="A2" s="407"/>
      <c r="B2" s="408"/>
      <c r="C2" s="408"/>
      <c r="D2" s="409"/>
      <c r="E2" s="445" t="s">
        <v>8</v>
      </c>
      <c r="F2" s="415"/>
      <c r="G2" s="415"/>
      <c r="H2" s="415"/>
      <c r="I2" s="393" t="s">
        <v>9</v>
      </c>
      <c r="J2" s="394"/>
      <c r="K2" s="395"/>
    </row>
    <row r="3" spans="1:11">
      <c r="A3" s="407"/>
      <c r="B3" s="408"/>
      <c r="C3" s="408"/>
      <c r="D3" s="409"/>
      <c r="E3" s="445"/>
      <c r="F3" s="415"/>
      <c r="G3" s="415"/>
      <c r="H3" s="415"/>
      <c r="I3" s="396"/>
      <c r="J3" s="397"/>
      <c r="K3" s="398"/>
    </row>
    <row r="4" spans="1:11">
      <c r="A4" s="407"/>
      <c r="B4" s="408"/>
      <c r="C4" s="408"/>
      <c r="D4" s="409"/>
      <c r="E4" s="445"/>
      <c r="F4" s="415"/>
      <c r="G4" s="415"/>
      <c r="H4" s="415"/>
      <c r="I4" s="396"/>
      <c r="J4" s="397"/>
      <c r="K4" s="398"/>
    </row>
    <row r="5" spans="1:11" ht="15" thickBot="1">
      <c r="A5" s="410"/>
      <c r="B5" s="411"/>
      <c r="C5" s="411"/>
      <c r="D5" s="412"/>
      <c r="E5" s="445"/>
      <c r="F5" s="415"/>
      <c r="G5" s="415"/>
      <c r="H5" s="415"/>
      <c r="I5" s="399"/>
      <c r="J5" s="400"/>
      <c r="K5" s="426"/>
    </row>
    <row r="6" spans="1:11">
      <c r="A6" s="417" t="s">
        <v>13</v>
      </c>
      <c r="B6" s="418"/>
      <c r="C6" s="124"/>
      <c r="D6" s="424" t="s">
        <v>14</v>
      </c>
      <c r="E6" s="421" t="s">
        <v>15</v>
      </c>
      <c r="F6" s="418" t="s">
        <v>16</v>
      </c>
      <c r="G6" s="418" t="s">
        <v>17</v>
      </c>
      <c r="H6" s="447" t="s">
        <v>18</v>
      </c>
      <c r="I6" s="393" t="s">
        <v>12</v>
      </c>
      <c r="J6" s="394" t="s">
        <v>10</v>
      </c>
      <c r="K6" s="395" t="s">
        <v>11</v>
      </c>
    </row>
    <row r="7" spans="1:11" ht="15" thickBot="1">
      <c r="A7" s="446"/>
      <c r="B7" s="423"/>
      <c r="C7" s="125"/>
      <c r="D7" s="444"/>
      <c r="E7" s="422"/>
      <c r="F7" s="423"/>
      <c r="G7" s="423"/>
      <c r="H7" s="448"/>
      <c r="I7" s="399"/>
      <c r="J7" s="400"/>
      <c r="K7" s="426"/>
    </row>
    <row r="8" spans="1:11">
      <c r="A8" s="449" t="s">
        <v>35</v>
      </c>
      <c r="B8" s="452" t="s">
        <v>32</v>
      </c>
      <c r="C8" s="453"/>
      <c r="D8" s="129" t="s">
        <v>36</v>
      </c>
      <c r="E8" s="258" t="str">
        <f>'Orçamento-Projeto'!$D$17</f>
        <v>Horas de trabalho</v>
      </c>
      <c r="F8" s="254"/>
      <c r="G8" s="85"/>
      <c r="H8" s="256">
        <f t="shared" ref="H8:H47" si="0">F8*G8</f>
        <v>0</v>
      </c>
      <c r="I8" s="261"/>
      <c r="J8" s="262"/>
      <c r="K8" s="294" t="str">
        <f t="shared" ref="K8:K47" si="1">IF(H8&gt;0,(H8-SUM(I8,J8)),"")</f>
        <v/>
      </c>
    </row>
    <row r="9" spans="1:11">
      <c r="A9" s="450"/>
      <c r="B9" s="454"/>
      <c r="C9" s="455"/>
      <c r="D9" s="20" t="s">
        <v>37</v>
      </c>
      <c r="E9" s="259" t="str">
        <f>'Orçamento-Projeto'!$D$18</f>
        <v>Unidade</v>
      </c>
      <c r="F9" s="254"/>
      <c r="G9" s="85"/>
      <c r="H9" s="172">
        <f t="shared" si="0"/>
        <v>0</v>
      </c>
      <c r="I9" s="263"/>
      <c r="J9" s="264"/>
      <c r="K9" s="295" t="str">
        <f t="shared" si="1"/>
        <v/>
      </c>
    </row>
    <row r="10" spans="1:11" ht="38.1" customHeight="1">
      <c r="A10" s="450"/>
      <c r="B10" s="454"/>
      <c r="C10" s="455"/>
      <c r="D10" s="20" t="s">
        <v>39</v>
      </c>
      <c r="E10" s="259" t="str">
        <f>'Orçamento-Projeto'!$D$19</f>
        <v>Unidade</v>
      </c>
      <c r="F10" s="254"/>
      <c r="G10" s="85"/>
      <c r="H10" s="172">
        <f t="shared" si="0"/>
        <v>0</v>
      </c>
      <c r="I10" s="263"/>
      <c r="J10" s="264"/>
      <c r="K10" s="295" t="str">
        <f t="shared" si="1"/>
        <v/>
      </c>
    </row>
    <row r="11" spans="1:11" ht="38.1" customHeight="1">
      <c r="A11" s="450"/>
      <c r="B11" s="456"/>
      <c r="C11" s="457"/>
      <c r="D11" s="20" t="s">
        <v>40</v>
      </c>
      <c r="E11" s="259" t="str">
        <f>'Orçamento-Projeto'!$D$20</f>
        <v>Unidade</v>
      </c>
      <c r="F11" s="254"/>
      <c r="G11" s="85"/>
      <c r="H11" s="172">
        <f t="shared" si="0"/>
        <v>0</v>
      </c>
      <c r="I11" s="263"/>
      <c r="J11" s="264"/>
      <c r="K11" s="295" t="str">
        <f t="shared" si="1"/>
        <v/>
      </c>
    </row>
    <row r="12" spans="1:11" ht="28.2" thickBot="1">
      <c r="A12" s="451"/>
      <c r="B12" s="97" t="s">
        <v>28</v>
      </c>
      <c r="C12" s="96">
        <f>SUM(H8:H12)</f>
        <v>0</v>
      </c>
      <c r="D12" s="48" t="s">
        <v>41</v>
      </c>
      <c r="E12" s="260" t="str">
        <f>'Orçamento-Projeto'!$D$21</f>
        <v>Diárias</v>
      </c>
      <c r="F12" s="255"/>
      <c r="G12" s="90"/>
      <c r="H12" s="173">
        <f t="shared" si="0"/>
        <v>0</v>
      </c>
      <c r="I12" s="265"/>
      <c r="J12" s="266"/>
      <c r="K12" s="296" t="str">
        <f t="shared" si="1"/>
        <v/>
      </c>
    </row>
    <row r="13" spans="1:11">
      <c r="A13" s="401" t="s">
        <v>43</v>
      </c>
      <c r="B13" s="438" t="s">
        <v>32</v>
      </c>
      <c r="C13" s="439"/>
      <c r="D13" s="25" t="s">
        <v>36</v>
      </c>
      <c r="E13" s="71" t="str">
        <f>'Orçamento-Projeto'!$D$17</f>
        <v>Horas de trabalho</v>
      </c>
      <c r="F13" s="132"/>
      <c r="G13" s="88"/>
      <c r="H13" s="257">
        <f t="shared" si="0"/>
        <v>0</v>
      </c>
      <c r="I13" s="267"/>
      <c r="J13" s="268"/>
      <c r="K13" s="297" t="str">
        <f t="shared" si="1"/>
        <v/>
      </c>
    </row>
    <row r="14" spans="1:11">
      <c r="A14" s="402"/>
      <c r="B14" s="440"/>
      <c r="C14" s="441"/>
      <c r="D14" s="127" t="s">
        <v>37</v>
      </c>
      <c r="E14" s="71" t="str">
        <f>'Orçamento-Projeto'!$D$18</f>
        <v>Unidade</v>
      </c>
      <c r="F14" s="132"/>
      <c r="G14" s="88"/>
      <c r="H14" s="175">
        <f t="shared" si="0"/>
        <v>0</v>
      </c>
      <c r="I14" s="267"/>
      <c r="J14" s="268"/>
      <c r="K14" s="297" t="str">
        <f t="shared" si="1"/>
        <v/>
      </c>
    </row>
    <row r="15" spans="1:11" ht="41.4">
      <c r="A15" s="402"/>
      <c r="B15" s="440"/>
      <c r="C15" s="441"/>
      <c r="D15" s="127" t="s">
        <v>39</v>
      </c>
      <c r="E15" s="71" t="str">
        <f>'Orçamento-Projeto'!$D$19</f>
        <v>Unidade</v>
      </c>
      <c r="F15" s="132"/>
      <c r="G15" s="88"/>
      <c r="H15" s="175">
        <f t="shared" si="0"/>
        <v>0</v>
      </c>
      <c r="I15" s="267"/>
      <c r="J15" s="268"/>
      <c r="K15" s="297" t="str">
        <f t="shared" si="1"/>
        <v/>
      </c>
    </row>
    <row r="16" spans="1:11" ht="41.4">
      <c r="A16" s="402"/>
      <c r="B16" s="442"/>
      <c r="C16" s="443"/>
      <c r="D16" s="127" t="s">
        <v>40</v>
      </c>
      <c r="E16" s="71" t="str">
        <f>'Orçamento-Projeto'!$D$20</f>
        <v>Unidade</v>
      </c>
      <c r="F16" s="132"/>
      <c r="G16" s="88"/>
      <c r="H16" s="175">
        <f t="shared" si="0"/>
        <v>0</v>
      </c>
      <c r="I16" s="267"/>
      <c r="J16" s="268"/>
      <c r="K16" s="297" t="str">
        <f t="shared" si="1"/>
        <v/>
      </c>
    </row>
    <row r="17" spans="1:11" ht="28.2" thickBot="1">
      <c r="A17" s="403"/>
      <c r="B17" s="98" t="s">
        <v>28</v>
      </c>
      <c r="C17" s="99">
        <f>SUM(H13:H17)</f>
        <v>0</v>
      </c>
      <c r="D17" s="27" t="s">
        <v>41</v>
      </c>
      <c r="E17" s="54" t="str">
        <f>'Orçamento-Projeto'!$D$21</f>
        <v>Diárias</v>
      </c>
      <c r="F17" s="133"/>
      <c r="G17" s="93"/>
      <c r="H17" s="176">
        <f t="shared" si="0"/>
        <v>0</v>
      </c>
      <c r="I17" s="269"/>
      <c r="J17" s="270"/>
      <c r="K17" s="298" t="str">
        <f t="shared" si="1"/>
        <v/>
      </c>
    </row>
    <row r="18" spans="1:11">
      <c r="A18" s="449" t="s">
        <v>44</v>
      </c>
      <c r="B18" s="452" t="s">
        <v>32</v>
      </c>
      <c r="C18" s="453"/>
      <c r="D18" s="129" t="s">
        <v>36</v>
      </c>
      <c r="E18" s="49" t="str">
        <f>'Orçamento-Projeto'!$D$17</f>
        <v>Horas de trabalho</v>
      </c>
      <c r="F18" s="56"/>
      <c r="G18" s="59"/>
      <c r="H18" s="171">
        <f t="shared" si="0"/>
        <v>0</v>
      </c>
      <c r="I18" s="261"/>
      <c r="J18" s="262"/>
      <c r="K18" s="294" t="str">
        <f t="shared" si="1"/>
        <v/>
      </c>
    </row>
    <row r="19" spans="1:11">
      <c r="A19" s="450"/>
      <c r="B19" s="454"/>
      <c r="C19" s="455"/>
      <c r="D19" s="20" t="s">
        <v>37</v>
      </c>
      <c r="E19" s="70" t="str">
        <f>'Orçamento-Projeto'!$D$18</f>
        <v>Unidade</v>
      </c>
      <c r="F19" s="128"/>
      <c r="G19" s="85"/>
      <c r="H19" s="172">
        <f t="shared" si="0"/>
        <v>0</v>
      </c>
      <c r="I19" s="263"/>
      <c r="J19" s="264"/>
      <c r="K19" s="295" t="str">
        <f t="shared" si="1"/>
        <v/>
      </c>
    </row>
    <row r="20" spans="1:11" ht="38.1" customHeight="1">
      <c r="A20" s="450"/>
      <c r="B20" s="454"/>
      <c r="C20" s="455"/>
      <c r="D20" s="20" t="s">
        <v>39</v>
      </c>
      <c r="E20" s="70" t="str">
        <f>'Orçamento-Projeto'!$D$19</f>
        <v>Unidade</v>
      </c>
      <c r="F20" s="128"/>
      <c r="G20" s="85"/>
      <c r="H20" s="172">
        <f t="shared" si="0"/>
        <v>0</v>
      </c>
      <c r="I20" s="263"/>
      <c r="J20" s="264"/>
      <c r="K20" s="295" t="str">
        <f t="shared" si="1"/>
        <v/>
      </c>
    </row>
    <row r="21" spans="1:11" ht="38.1" customHeight="1">
      <c r="A21" s="450"/>
      <c r="B21" s="456"/>
      <c r="C21" s="457"/>
      <c r="D21" s="20" t="s">
        <v>40</v>
      </c>
      <c r="E21" s="70" t="str">
        <f>'Orçamento-Projeto'!$D$20</f>
        <v>Unidade</v>
      </c>
      <c r="F21" s="128"/>
      <c r="G21" s="85"/>
      <c r="H21" s="172">
        <f t="shared" si="0"/>
        <v>0</v>
      </c>
      <c r="I21" s="263"/>
      <c r="J21" s="264"/>
      <c r="K21" s="295" t="str">
        <f t="shared" si="1"/>
        <v/>
      </c>
    </row>
    <row r="22" spans="1:11" ht="28.2" thickBot="1">
      <c r="A22" s="451"/>
      <c r="B22" s="97" t="s">
        <v>28</v>
      </c>
      <c r="C22" s="96">
        <f>SUM(H18:H22)</f>
        <v>0</v>
      </c>
      <c r="D22" s="48" t="s">
        <v>41</v>
      </c>
      <c r="E22" s="51" t="str">
        <f>'Orçamento-Projeto'!$D$21</f>
        <v>Diárias</v>
      </c>
      <c r="F22" s="130"/>
      <c r="G22" s="90"/>
      <c r="H22" s="173">
        <f t="shared" si="0"/>
        <v>0</v>
      </c>
      <c r="I22" s="265"/>
      <c r="J22" s="266"/>
      <c r="K22" s="296" t="str">
        <f t="shared" si="1"/>
        <v/>
      </c>
    </row>
    <row r="23" spans="1:11">
      <c r="A23" s="401" t="s">
        <v>45</v>
      </c>
      <c r="B23" s="438" t="s">
        <v>32</v>
      </c>
      <c r="C23" s="439"/>
      <c r="D23" s="25" t="s">
        <v>36</v>
      </c>
      <c r="E23" s="52" t="str">
        <f>'Orçamento-Projeto'!$D$17</f>
        <v>Horas de trabalho</v>
      </c>
      <c r="F23" s="131"/>
      <c r="G23" s="87"/>
      <c r="H23" s="174">
        <f t="shared" si="0"/>
        <v>0</v>
      </c>
      <c r="I23" s="271"/>
      <c r="J23" s="272"/>
      <c r="K23" s="299" t="str">
        <f t="shared" si="1"/>
        <v/>
      </c>
    </row>
    <row r="24" spans="1:11">
      <c r="A24" s="402"/>
      <c r="B24" s="440"/>
      <c r="C24" s="441"/>
      <c r="D24" s="127" t="s">
        <v>37</v>
      </c>
      <c r="E24" s="71" t="str">
        <f>'Orçamento-Projeto'!$D$18</f>
        <v>Unidade</v>
      </c>
      <c r="F24" s="132"/>
      <c r="G24" s="88"/>
      <c r="H24" s="175">
        <f t="shared" si="0"/>
        <v>0</v>
      </c>
      <c r="I24" s="267"/>
      <c r="J24" s="268"/>
      <c r="K24" s="297" t="str">
        <f t="shared" si="1"/>
        <v/>
      </c>
    </row>
    <row r="25" spans="1:11" ht="38.1" customHeight="1">
      <c r="A25" s="402"/>
      <c r="B25" s="440"/>
      <c r="C25" s="441"/>
      <c r="D25" s="127" t="s">
        <v>39</v>
      </c>
      <c r="E25" s="71" t="str">
        <f>'Orçamento-Projeto'!$D$19</f>
        <v>Unidade</v>
      </c>
      <c r="F25" s="132"/>
      <c r="G25" s="88"/>
      <c r="H25" s="175">
        <f t="shared" si="0"/>
        <v>0</v>
      </c>
      <c r="I25" s="267"/>
      <c r="J25" s="268"/>
      <c r="K25" s="297" t="str">
        <f t="shared" si="1"/>
        <v/>
      </c>
    </row>
    <row r="26" spans="1:11" ht="38.1" customHeight="1">
      <c r="A26" s="402"/>
      <c r="B26" s="442"/>
      <c r="C26" s="443"/>
      <c r="D26" s="127" t="s">
        <v>40</v>
      </c>
      <c r="E26" s="71" t="str">
        <f>'Orçamento-Projeto'!$D$20</f>
        <v>Unidade</v>
      </c>
      <c r="F26" s="132"/>
      <c r="G26" s="88"/>
      <c r="H26" s="175">
        <f t="shared" si="0"/>
        <v>0</v>
      </c>
      <c r="I26" s="267"/>
      <c r="J26" s="268"/>
      <c r="K26" s="297" t="str">
        <f t="shared" si="1"/>
        <v/>
      </c>
    </row>
    <row r="27" spans="1:11" ht="28.2" thickBot="1">
      <c r="A27" s="403"/>
      <c r="B27" s="98" t="s">
        <v>28</v>
      </c>
      <c r="C27" s="99">
        <f>SUM(H23:H27)</f>
        <v>0</v>
      </c>
      <c r="D27" s="27" t="s">
        <v>41</v>
      </c>
      <c r="E27" s="54" t="str">
        <f>'Orçamento-Projeto'!$D$21</f>
        <v>Diárias</v>
      </c>
      <c r="F27" s="133"/>
      <c r="G27" s="93"/>
      <c r="H27" s="176">
        <f t="shared" si="0"/>
        <v>0</v>
      </c>
      <c r="I27" s="269"/>
      <c r="J27" s="270"/>
      <c r="K27" s="298" t="str">
        <f t="shared" si="1"/>
        <v/>
      </c>
    </row>
    <row r="28" spans="1:11">
      <c r="A28" s="449" t="s">
        <v>129</v>
      </c>
      <c r="B28" s="452" t="s">
        <v>32</v>
      </c>
      <c r="C28" s="453"/>
      <c r="D28" s="129" t="s">
        <v>36</v>
      </c>
      <c r="E28" s="49" t="str">
        <f>'Orçamento-Projeto'!$D$17</f>
        <v>Horas de trabalho</v>
      </c>
      <c r="F28" s="56"/>
      <c r="G28" s="59"/>
      <c r="H28" s="171">
        <f t="shared" si="0"/>
        <v>0</v>
      </c>
      <c r="I28" s="261"/>
      <c r="J28" s="262"/>
      <c r="K28" s="294" t="str">
        <f t="shared" si="1"/>
        <v/>
      </c>
    </row>
    <row r="29" spans="1:11">
      <c r="A29" s="450"/>
      <c r="B29" s="454"/>
      <c r="C29" s="455"/>
      <c r="D29" s="20" t="s">
        <v>37</v>
      </c>
      <c r="E29" s="70" t="str">
        <f>'Orçamento-Projeto'!$D$18</f>
        <v>Unidade</v>
      </c>
      <c r="F29" s="128"/>
      <c r="G29" s="85"/>
      <c r="H29" s="172">
        <f t="shared" si="0"/>
        <v>0</v>
      </c>
      <c r="I29" s="263"/>
      <c r="J29" s="264"/>
      <c r="K29" s="295" t="str">
        <f t="shared" si="1"/>
        <v/>
      </c>
    </row>
    <row r="30" spans="1:11" ht="41.4">
      <c r="A30" s="450"/>
      <c r="B30" s="454"/>
      <c r="C30" s="455"/>
      <c r="D30" s="20" t="s">
        <v>39</v>
      </c>
      <c r="E30" s="70" t="str">
        <f>'Orçamento-Projeto'!$D$19</f>
        <v>Unidade</v>
      </c>
      <c r="F30" s="128"/>
      <c r="G30" s="85"/>
      <c r="H30" s="172">
        <f t="shared" si="0"/>
        <v>0</v>
      </c>
      <c r="I30" s="263"/>
      <c r="J30" s="264"/>
      <c r="K30" s="295" t="str">
        <f t="shared" si="1"/>
        <v/>
      </c>
    </row>
    <row r="31" spans="1:11" ht="41.4">
      <c r="A31" s="450"/>
      <c r="B31" s="456"/>
      <c r="C31" s="457"/>
      <c r="D31" s="20" t="s">
        <v>40</v>
      </c>
      <c r="E31" s="70" t="str">
        <f>'Orçamento-Projeto'!$D$20</f>
        <v>Unidade</v>
      </c>
      <c r="F31" s="128"/>
      <c r="G31" s="85"/>
      <c r="H31" s="172">
        <f t="shared" si="0"/>
        <v>0</v>
      </c>
      <c r="I31" s="263"/>
      <c r="J31" s="264"/>
      <c r="K31" s="295" t="str">
        <f t="shared" si="1"/>
        <v/>
      </c>
    </row>
    <row r="32" spans="1:11" ht="28.2" thickBot="1">
      <c r="A32" s="451"/>
      <c r="B32" s="97" t="s">
        <v>28</v>
      </c>
      <c r="C32" s="96">
        <f>SUM(H28:H32)</f>
        <v>0</v>
      </c>
      <c r="D32" s="48" t="s">
        <v>41</v>
      </c>
      <c r="E32" s="51" t="str">
        <f>'Orçamento-Projeto'!$D$21</f>
        <v>Diárias</v>
      </c>
      <c r="F32" s="130"/>
      <c r="G32" s="90"/>
      <c r="H32" s="173">
        <f t="shared" si="0"/>
        <v>0</v>
      </c>
      <c r="I32" s="265"/>
      <c r="J32" s="266"/>
      <c r="K32" s="296" t="str">
        <f t="shared" si="1"/>
        <v/>
      </c>
    </row>
    <row r="33" spans="1:11">
      <c r="A33" s="401" t="s">
        <v>130</v>
      </c>
      <c r="B33" s="438" t="s">
        <v>32</v>
      </c>
      <c r="C33" s="439"/>
      <c r="D33" s="25" t="s">
        <v>36</v>
      </c>
      <c r="E33" s="52" t="str">
        <f>'Orçamento-Projeto'!$D$17</f>
        <v>Horas de trabalho</v>
      </c>
      <c r="F33" s="131"/>
      <c r="G33" s="87"/>
      <c r="H33" s="174">
        <f t="shared" si="0"/>
        <v>0</v>
      </c>
      <c r="I33" s="271"/>
      <c r="J33" s="272"/>
      <c r="K33" s="299" t="str">
        <f t="shared" si="1"/>
        <v/>
      </c>
    </row>
    <row r="34" spans="1:11">
      <c r="A34" s="402"/>
      <c r="B34" s="440"/>
      <c r="C34" s="441"/>
      <c r="D34" s="127" t="s">
        <v>37</v>
      </c>
      <c r="E34" s="71" t="str">
        <f>'Orçamento-Projeto'!$D$18</f>
        <v>Unidade</v>
      </c>
      <c r="F34" s="132"/>
      <c r="G34" s="88"/>
      <c r="H34" s="175">
        <f t="shared" si="0"/>
        <v>0</v>
      </c>
      <c r="I34" s="267"/>
      <c r="J34" s="268"/>
      <c r="K34" s="297" t="str">
        <f t="shared" si="1"/>
        <v/>
      </c>
    </row>
    <row r="35" spans="1:11" ht="41.4">
      <c r="A35" s="402"/>
      <c r="B35" s="440"/>
      <c r="C35" s="441"/>
      <c r="D35" s="127" t="s">
        <v>39</v>
      </c>
      <c r="E35" s="71" t="str">
        <f>'Orçamento-Projeto'!$D$19</f>
        <v>Unidade</v>
      </c>
      <c r="F35" s="132"/>
      <c r="G35" s="88"/>
      <c r="H35" s="175">
        <f t="shared" si="0"/>
        <v>0</v>
      </c>
      <c r="I35" s="267"/>
      <c r="J35" s="268"/>
      <c r="K35" s="297" t="str">
        <f t="shared" si="1"/>
        <v/>
      </c>
    </row>
    <row r="36" spans="1:11" ht="41.4">
      <c r="A36" s="402"/>
      <c r="B36" s="442"/>
      <c r="C36" s="443"/>
      <c r="D36" s="127" t="s">
        <v>40</v>
      </c>
      <c r="E36" s="71" t="str">
        <f>'Orçamento-Projeto'!$D$20</f>
        <v>Unidade</v>
      </c>
      <c r="F36" s="132"/>
      <c r="G36" s="88"/>
      <c r="H36" s="175">
        <f t="shared" si="0"/>
        <v>0</v>
      </c>
      <c r="I36" s="267"/>
      <c r="J36" s="268"/>
      <c r="K36" s="297" t="str">
        <f t="shared" si="1"/>
        <v/>
      </c>
    </row>
    <row r="37" spans="1:11" ht="28.2" thickBot="1">
      <c r="A37" s="403"/>
      <c r="B37" s="98" t="s">
        <v>28</v>
      </c>
      <c r="C37" s="99">
        <f>SUM(H33:H37)</f>
        <v>0</v>
      </c>
      <c r="D37" s="27" t="s">
        <v>41</v>
      </c>
      <c r="E37" s="54" t="str">
        <f>'Orçamento-Projeto'!$D$21</f>
        <v>Diárias</v>
      </c>
      <c r="F37" s="133"/>
      <c r="G37" s="93"/>
      <c r="H37" s="176">
        <f t="shared" si="0"/>
        <v>0</v>
      </c>
      <c r="I37" s="269"/>
      <c r="J37" s="270"/>
      <c r="K37" s="298" t="str">
        <f t="shared" si="1"/>
        <v/>
      </c>
    </row>
    <row r="38" spans="1:11">
      <c r="A38" s="449" t="s">
        <v>139</v>
      </c>
      <c r="B38" s="452" t="s">
        <v>32</v>
      </c>
      <c r="C38" s="453"/>
      <c r="D38" s="129" t="s">
        <v>36</v>
      </c>
      <c r="E38" s="49" t="str">
        <f>'Orçamento-Projeto'!$D$17</f>
        <v>Horas de trabalho</v>
      </c>
      <c r="F38" s="56"/>
      <c r="G38" s="59"/>
      <c r="H38" s="171">
        <f t="shared" si="0"/>
        <v>0</v>
      </c>
      <c r="I38" s="261"/>
      <c r="J38" s="262"/>
      <c r="K38" s="294" t="str">
        <f t="shared" si="1"/>
        <v/>
      </c>
    </row>
    <row r="39" spans="1:11">
      <c r="A39" s="450"/>
      <c r="B39" s="454"/>
      <c r="C39" s="455"/>
      <c r="D39" s="20" t="s">
        <v>37</v>
      </c>
      <c r="E39" s="70" t="str">
        <f>'Orçamento-Projeto'!$D$18</f>
        <v>Unidade</v>
      </c>
      <c r="F39" s="128"/>
      <c r="G39" s="85"/>
      <c r="H39" s="172">
        <f t="shared" si="0"/>
        <v>0</v>
      </c>
      <c r="I39" s="263"/>
      <c r="J39" s="264"/>
      <c r="K39" s="295" t="str">
        <f t="shared" si="1"/>
        <v/>
      </c>
    </row>
    <row r="40" spans="1:11" ht="41.4">
      <c r="A40" s="450"/>
      <c r="B40" s="454"/>
      <c r="C40" s="455"/>
      <c r="D40" s="20" t="s">
        <v>39</v>
      </c>
      <c r="E40" s="70" t="str">
        <f>'Orçamento-Projeto'!$D$19</f>
        <v>Unidade</v>
      </c>
      <c r="F40" s="128"/>
      <c r="G40" s="85"/>
      <c r="H40" s="172">
        <f t="shared" si="0"/>
        <v>0</v>
      </c>
      <c r="I40" s="263"/>
      <c r="J40" s="264"/>
      <c r="K40" s="295" t="str">
        <f t="shared" si="1"/>
        <v/>
      </c>
    </row>
    <row r="41" spans="1:11" ht="41.4">
      <c r="A41" s="450"/>
      <c r="B41" s="456"/>
      <c r="C41" s="457"/>
      <c r="D41" s="20" t="s">
        <v>40</v>
      </c>
      <c r="E41" s="70" t="str">
        <f>'Orçamento-Projeto'!$D$20</f>
        <v>Unidade</v>
      </c>
      <c r="F41" s="128"/>
      <c r="G41" s="85"/>
      <c r="H41" s="172">
        <f t="shared" si="0"/>
        <v>0</v>
      </c>
      <c r="I41" s="263"/>
      <c r="J41" s="264"/>
      <c r="K41" s="295" t="str">
        <f t="shared" si="1"/>
        <v/>
      </c>
    </row>
    <row r="42" spans="1:11" ht="28.2" thickBot="1">
      <c r="A42" s="451"/>
      <c r="B42" s="97" t="s">
        <v>28</v>
      </c>
      <c r="C42" s="96">
        <f>SUM(H38:H42)</f>
        <v>0</v>
      </c>
      <c r="D42" s="48" t="s">
        <v>41</v>
      </c>
      <c r="E42" s="51" t="str">
        <f>'Orçamento-Projeto'!$D$21</f>
        <v>Diárias</v>
      </c>
      <c r="F42" s="130"/>
      <c r="G42" s="90"/>
      <c r="H42" s="173">
        <f t="shared" si="0"/>
        <v>0</v>
      </c>
      <c r="I42" s="265"/>
      <c r="J42" s="266"/>
      <c r="K42" s="296" t="str">
        <f t="shared" si="1"/>
        <v/>
      </c>
    </row>
    <row r="43" spans="1:11">
      <c r="A43" s="401" t="s">
        <v>140</v>
      </c>
      <c r="B43" s="438" t="s">
        <v>32</v>
      </c>
      <c r="C43" s="439"/>
      <c r="D43" s="25" t="s">
        <v>36</v>
      </c>
      <c r="E43" s="52" t="str">
        <f>'Orçamento-Projeto'!$D$17</f>
        <v>Horas de trabalho</v>
      </c>
      <c r="F43" s="131"/>
      <c r="G43" s="87"/>
      <c r="H43" s="174">
        <f t="shared" si="0"/>
        <v>0</v>
      </c>
      <c r="I43" s="271"/>
      <c r="J43" s="272"/>
      <c r="K43" s="299" t="str">
        <f t="shared" si="1"/>
        <v/>
      </c>
    </row>
    <row r="44" spans="1:11">
      <c r="A44" s="402"/>
      <c r="B44" s="440"/>
      <c r="C44" s="441"/>
      <c r="D44" s="127" t="s">
        <v>37</v>
      </c>
      <c r="E44" s="71" t="str">
        <f>'Orçamento-Projeto'!$D$18</f>
        <v>Unidade</v>
      </c>
      <c r="F44" s="132"/>
      <c r="G44" s="88"/>
      <c r="H44" s="175">
        <f t="shared" si="0"/>
        <v>0</v>
      </c>
      <c r="I44" s="267"/>
      <c r="J44" s="268"/>
      <c r="K44" s="297" t="str">
        <f t="shared" si="1"/>
        <v/>
      </c>
    </row>
    <row r="45" spans="1:11" ht="41.4">
      <c r="A45" s="402"/>
      <c r="B45" s="440"/>
      <c r="C45" s="441"/>
      <c r="D45" s="127" t="s">
        <v>39</v>
      </c>
      <c r="E45" s="71" t="str">
        <f>'Orçamento-Projeto'!$D$19</f>
        <v>Unidade</v>
      </c>
      <c r="F45" s="132"/>
      <c r="G45" s="88"/>
      <c r="H45" s="175">
        <f t="shared" si="0"/>
        <v>0</v>
      </c>
      <c r="I45" s="267"/>
      <c r="J45" s="268"/>
      <c r="K45" s="297" t="str">
        <f t="shared" si="1"/>
        <v/>
      </c>
    </row>
    <row r="46" spans="1:11" ht="41.4">
      <c r="A46" s="402"/>
      <c r="B46" s="442"/>
      <c r="C46" s="443"/>
      <c r="D46" s="127" t="s">
        <v>40</v>
      </c>
      <c r="E46" s="71" t="str">
        <f>'Orçamento-Projeto'!$D$20</f>
        <v>Unidade</v>
      </c>
      <c r="F46" s="132"/>
      <c r="G46" s="88"/>
      <c r="H46" s="175">
        <f t="shared" si="0"/>
        <v>0</v>
      </c>
      <c r="I46" s="267"/>
      <c r="J46" s="268"/>
      <c r="K46" s="297" t="str">
        <f t="shared" si="1"/>
        <v/>
      </c>
    </row>
    <row r="47" spans="1:11" ht="28.2" thickBot="1">
      <c r="A47" s="403"/>
      <c r="B47" s="98" t="s">
        <v>28</v>
      </c>
      <c r="C47" s="99">
        <f>SUM(H43:H47)</f>
        <v>0</v>
      </c>
      <c r="D47" s="27" t="s">
        <v>41</v>
      </c>
      <c r="E47" s="54" t="str">
        <f>'Orçamento-Projeto'!$D$21</f>
        <v>Diárias</v>
      </c>
      <c r="F47" s="133"/>
      <c r="G47" s="93"/>
      <c r="H47" s="176">
        <f t="shared" si="0"/>
        <v>0</v>
      </c>
      <c r="I47" s="269"/>
      <c r="J47" s="270"/>
      <c r="K47" s="298" t="str">
        <f t="shared" si="1"/>
        <v/>
      </c>
    </row>
  </sheetData>
  <sheetProtection algorithmName="SHA-512" hashValue="sKuQ/Kro3cWJzTQ0k6ASzj8xms3Gw9DIEcJ8ZPU5cLEjeLrUPmzTtYiJfayfhL4Krz9cgec1/y7Yvw2Zu52F9g==" saltValue="+5/Rn08RQkKIMR8BXlI3Xw==" spinCount="100000" sheet="1" objects="1" scenarios="1"/>
  <protectedRanges>
    <protectedRange sqref="B8:C11 B13:C16 B18:C21 B23:C26 B28:C31 B38:C41 B43:C46 F8:G47 I8:K47 B33:C36" name="Intervalo1"/>
  </protectedRanges>
  <mergeCells count="29">
    <mergeCell ref="A1:K1"/>
    <mergeCell ref="I6:I7"/>
    <mergeCell ref="J6:J7"/>
    <mergeCell ref="K6:K7"/>
    <mergeCell ref="A38:A42"/>
    <mergeCell ref="B38:C41"/>
    <mergeCell ref="A33:A37"/>
    <mergeCell ref="B33:C36"/>
    <mergeCell ref="A18:A22"/>
    <mergeCell ref="B18:C21"/>
    <mergeCell ref="A23:A27"/>
    <mergeCell ref="B23:C26"/>
    <mergeCell ref="I2:K5"/>
    <mergeCell ref="A43:A47"/>
    <mergeCell ref="B43:C46"/>
    <mergeCell ref="D6:D7"/>
    <mergeCell ref="A2:D5"/>
    <mergeCell ref="E2:H5"/>
    <mergeCell ref="A6:B7"/>
    <mergeCell ref="E6:E7"/>
    <mergeCell ref="F6:F7"/>
    <mergeCell ref="G6:G7"/>
    <mergeCell ref="H6:H7"/>
    <mergeCell ref="A8:A12"/>
    <mergeCell ref="B8:C11"/>
    <mergeCell ref="A13:A17"/>
    <mergeCell ref="B13:C16"/>
    <mergeCell ref="A28:A32"/>
    <mergeCell ref="B28:C31"/>
  </mergeCells>
  <conditionalFormatting sqref="A1:A2 E2 A48:I1048576">
    <cfRule type="cellIs" dxfId="51" priority="66" operator="equal">
      <formula>0</formula>
    </cfRule>
  </conditionalFormatting>
  <conditionalFormatting sqref="D8:K47">
    <cfRule type="cellIs" dxfId="50" priority="1" operator="equal">
      <formula>0</formula>
    </cfRule>
  </conditionalFormatting>
  <conditionalFormatting sqref="F6:G6">
    <cfRule type="cellIs" dxfId="49" priority="38" operator="equal">
      <formula>0</formula>
    </cfRule>
  </conditionalFormatting>
  <conditionalFormatting sqref="I2">
    <cfRule type="cellIs" dxfId="48" priority="32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K31"/>
  <sheetViews>
    <sheetView zoomScale="80" zoomScaleNormal="80" workbookViewId="0">
      <pane ySplit="7" topLeftCell="A8" activePane="bottomLeft" state="frozen"/>
      <selection pane="bottomLeft" activeCell="L12" sqref="L12"/>
    </sheetView>
  </sheetViews>
  <sheetFormatPr defaultColWidth="8.88671875" defaultRowHeight="14.4"/>
  <cols>
    <col min="1" max="1" width="9.6640625" style="1" customWidth="1"/>
    <col min="2" max="2" width="20.6640625" style="9" customWidth="1"/>
    <col min="3" max="3" width="15.6640625" style="9" customWidth="1"/>
    <col min="4" max="4" width="63.44140625" style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customWidth="1"/>
  </cols>
  <sheetData>
    <row r="1" spans="1:11" ht="24.9" customHeight="1" thickBot="1">
      <c r="A1" s="390" t="s">
        <v>46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11" ht="15" customHeight="1">
      <c r="A2" s="407"/>
      <c r="B2" s="408"/>
      <c r="C2" s="408"/>
      <c r="D2" s="409"/>
      <c r="E2" s="445" t="s">
        <v>8</v>
      </c>
      <c r="F2" s="415"/>
      <c r="G2" s="415"/>
      <c r="H2" s="416"/>
      <c r="I2" s="393" t="s">
        <v>9</v>
      </c>
      <c r="J2" s="394"/>
      <c r="K2" s="395"/>
    </row>
    <row r="3" spans="1:11">
      <c r="A3" s="407"/>
      <c r="B3" s="408"/>
      <c r="C3" s="408"/>
      <c r="D3" s="409"/>
      <c r="E3" s="445"/>
      <c r="F3" s="415"/>
      <c r="G3" s="415"/>
      <c r="H3" s="416"/>
      <c r="I3" s="396"/>
      <c r="J3" s="397"/>
      <c r="K3" s="398"/>
    </row>
    <row r="4" spans="1:11">
      <c r="A4" s="407"/>
      <c r="B4" s="408"/>
      <c r="C4" s="408"/>
      <c r="D4" s="409"/>
      <c r="E4" s="445"/>
      <c r="F4" s="415"/>
      <c r="G4" s="415"/>
      <c r="H4" s="416"/>
      <c r="I4" s="396"/>
      <c r="J4" s="397"/>
      <c r="K4" s="398"/>
    </row>
    <row r="5" spans="1:11" ht="15" thickBot="1">
      <c r="A5" s="410"/>
      <c r="B5" s="411"/>
      <c r="C5" s="411"/>
      <c r="D5" s="412"/>
      <c r="E5" s="445"/>
      <c r="F5" s="415"/>
      <c r="G5" s="415"/>
      <c r="H5" s="416"/>
      <c r="I5" s="399"/>
      <c r="J5" s="400"/>
      <c r="K5" s="426"/>
    </row>
    <row r="6" spans="1:11">
      <c r="A6" s="417" t="s">
        <v>13</v>
      </c>
      <c r="B6" s="418"/>
      <c r="C6" s="124"/>
      <c r="D6" s="424" t="s">
        <v>14</v>
      </c>
      <c r="E6" s="421" t="s">
        <v>15</v>
      </c>
      <c r="F6" s="418" t="s">
        <v>16</v>
      </c>
      <c r="G6" s="418" t="s">
        <v>17</v>
      </c>
      <c r="H6" s="447" t="s">
        <v>18</v>
      </c>
      <c r="I6" s="393" t="s">
        <v>12</v>
      </c>
      <c r="J6" s="394" t="s">
        <v>10</v>
      </c>
      <c r="K6" s="395" t="s">
        <v>11</v>
      </c>
    </row>
    <row r="7" spans="1:11" ht="15" thickBot="1">
      <c r="A7" s="446"/>
      <c r="B7" s="423"/>
      <c r="C7" s="125"/>
      <c r="D7" s="444"/>
      <c r="E7" s="422"/>
      <c r="F7" s="423"/>
      <c r="G7" s="423"/>
      <c r="H7" s="448"/>
      <c r="I7" s="399"/>
      <c r="J7" s="400"/>
      <c r="K7" s="426"/>
    </row>
    <row r="8" spans="1:11">
      <c r="A8" s="449" t="s">
        <v>47</v>
      </c>
      <c r="B8" s="452" t="s">
        <v>48</v>
      </c>
      <c r="C8" s="453"/>
      <c r="D8" s="129" t="s">
        <v>49</v>
      </c>
      <c r="E8" s="49" t="str">
        <f>'Orçamento-Projeto'!$D$22</f>
        <v>Unidade</v>
      </c>
      <c r="F8" s="64"/>
      <c r="G8" s="68"/>
      <c r="H8" s="177">
        <f>F8*G8</f>
        <v>0</v>
      </c>
      <c r="I8" s="273"/>
      <c r="J8" s="274"/>
      <c r="K8" s="300" t="str">
        <f t="shared" ref="K8:K31" si="0">IF(H8&gt;0,(H8-SUM(I8,J8)),"")</f>
        <v/>
      </c>
    </row>
    <row r="9" spans="1:11" ht="41.4">
      <c r="A9" s="450"/>
      <c r="B9" s="456"/>
      <c r="C9" s="457"/>
      <c r="D9" s="20" t="s">
        <v>50</v>
      </c>
      <c r="E9" s="50" t="str">
        <f>'Orçamento-Projeto'!$D$23</f>
        <v>Unidade</v>
      </c>
      <c r="F9" s="66"/>
      <c r="G9" s="134"/>
      <c r="H9" s="178">
        <f t="shared" ref="H9:H31" si="1">F9*G9</f>
        <v>0</v>
      </c>
      <c r="I9" s="273"/>
      <c r="J9" s="274"/>
      <c r="K9" s="300" t="str">
        <f t="shared" si="0"/>
        <v/>
      </c>
    </row>
    <row r="10" spans="1:11" ht="42" thickBot="1">
      <c r="A10" s="451"/>
      <c r="B10" s="97" t="s">
        <v>28</v>
      </c>
      <c r="C10" s="96">
        <f>SUM(H8:H10)</f>
        <v>0</v>
      </c>
      <c r="D10" s="48" t="s">
        <v>51</v>
      </c>
      <c r="E10" s="63" t="str">
        <f>'Orçamento-Projeto'!$D$24</f>
        <v>Unidade</v>
      </c>
      <c r="F10" s="67"/>
      <c r="G10" s="69"/>
      <c r="H10" s="179">
        <f t="shared" si="1"/>
        <v>0</v>
      </c>
      <c r="I10" s="275"/>
      <c r="J10" s="276"/>
      <c r="K10" s="301" t="str">
        <f t="shared" si="0"/>
        <v/>
      </c>
    </row>
    <row r="11" spans="1:11">
      <c r="A11" s="401" t="s">
        <v>52</v>
      </c>
      <c r="B11" s="438" t="s">
        <v>48</v>
      </c>
      <c r="C11" s="439"/>
      <c r="D11" s="25" t="s">
        <v>49</v>
      </c>
      <c r="E11" s="52" t="str">
        <f>'Orçamento-Projeto'!$D$22</f>
        <v>Unidade</v>
      </c>
      <c r="F11" s="135"/>
      <c r="G11" s="136"/>
      <c r="H11" s="180">
        <f t="shared" si="1"/>
        <v>0</v>
      </c>
      <c r="I11" s="277"/>
      <c r="J11" s="278"/>
      <c r="K11" s="302" t="str">
        <f t="shared" si="0"/>
        <v/>
      </c>
    </row>
    <row r="12" spans="1:11" ht="41.4">
      <c r="A12" s="402"/>
      <c r="B12" s="442"/>
      <c r="C12" s="443"/>
      <c r="D12" s="127" t="s">
        <v>50</v>
      </c>
      <c r="E12" s="53" t="str">
        <f>'Orçamento-Projeto'!$D$23</f>
        <v>Unidade</v>
      </c>
      <c r="F12" s="65"/>
      <c r="G12" s="137"/>
      <c r="H12" s="181">
        <f t="shared" si="1"/>
        <v>0</v>
      </c>
      <c r="I12" s="279"/>
      <c r="J12" s="280"/>
      <c r="K12" s="303" t="str">
        <f t="shared" si="0"/>
        <v/>
      </c>
    </row>
    <row r="13" spans="1:11" ht="42" thickBot="1">
      <c r="A13" s="403"/>
      <c r="B13" s="98" t="s">
        <v>28</v>
      </c>
      <c r="C13" s="99">
        <f>SUM(H11:H13)</f>
        <v>0</v>
      </c>
      <c r="D13" s="27" t="s">
        <v>51</v>
      </c>
      <c r="E13" s="55" t="str">
        <f>'Orçamento-Projeto'!$D$24</f>
        <v>Unidade</v>
      </c>
      <c r="F13" s="138"/>
      <c r="G13" s="139"/>
      <c r="H13" s="182">
        <f t="shared" si="1"/>
        <v>0</v>
      </c>
      <c r="I13" s="281"/>
      <c r="J13" s="282"/>
      <c r="K13" s="304" t="str">
        <f t="shared" si="0"/>
        <v/>
      </c>
    </row>
    <row r="14" spans="1:11">
      <c r="A14" s="449" t="s">
        <v>53</v>
      </c>
      <c r="B14" s="452" t="s">
        <v>48</v>
      </c>
      <c r="C14" s="453"/>
      <c r="D14" s="129" t="s">
        <v>49</v>
      </c>
      <c r="E14" s="49" t="str">
        <f>'Orçamento-Projeto'!$D$22</f>
        <v>Unidade</v>
      </c>
      <c r="F14" s="64"/>
      <c r="G14" s="68"/>
      <c r="H14" s="177">
        <f t="shared" si="1"/>
        <v>0</v>
      </c>
      <c r="I14" s="283"/>
      <c r="J14" s="284"/>
      <c r="K14" s="305" t="str">
        <f t="shared" si="0"/>
        <v/>
      </c>
    </row>
    <row r="15" spans="1:11" ht="41.4">
      <c r="A15" s="450"/>
      <c r="B15" s="456"/>
      <c r="C15" s="457"/>
      <c r="D15" s="20" t="s">
        <v>50</v>
      </c>
      <c r="E15" s="50" t="str">
        <f>'Orçamento-Projeto'!$D$23</f>
        <v>Unidade</v>
      </c>
      <c r="F15" s="66"/>
      <c r="G15" s="134"/>
      <c r="H15" s="178">
        <f t="shared" si="1"/>
        <v>0</v>
      </c>
      <c r="I15" s="273"/>
      <c r="J15" s="274"/>
      <c r="K15" s="300" t="str">
        <f t="shared" si="0"/>
        <v/>
      </c>
    </row>
    <row r="16" spans="1:11" ht="42" thickBot="1">
      <c r="A16" s="451"/>
      <c r="B16" s="97" t="s">
        <v>28</v>
      </c>
      <c r="C16" s="96">
        <f>SUM(H14:H16)</f>
        <v>0</v>
      </c>
      <c r="D16" s="48" t="s">
        <v>51</v>
      </c>
      <c r="E16" s="63" t="str">
        <f>'Orçamento-Projeto'!$D$24</f>
        <v>Unidade</v>
      </c>
      <c r="F16" s="67"/>
      <c r="G16" s="69"/>
      <c r="H16" s="179">
        <f t="shared" si="1"/>
        <v>0</v>
      </c>
      <c r="I16" s="275"/>
      <c r="J16" s="276"/>
      <c r="K16" s="301" t="str">
        <f t="shared" si="0"/>
        <v/>
      </c>
    </row>
    <row r="17" spans="1:11">
      <c r="A17" s="401" t="s">
        <v>54</v>
      </c>
      <c r="B17" s="438" t="s">
        <v>48</v>
      </c>
      <c r="C17" s="439"/>
      <c r="D17" s="25" t="s">
        <v>49</v>
      </c>
      <c r="E17" s="52" t="str">
        <f>'Orçamento-Projeto'!$D$22</f>
        <v>Unidade</v>
      </c>
      <c r="F17" s="135"/>
      <c r="G17" s="136"/>
      <c r="H17" s="180">
        <f t="shared" si="1"/>
        <v>0</v>
      </c>
      <c r="I17" s="277"/>
      <c r="J17" s="278"/>
      <c r="K17" s="302" t="str">
        <f t="shared" si="0"/>
        <v/>
      </c>
    </row>
    <row r="18" spans="1:11" ht="41.4">
      <c r="A18" s="402"/>
      <c r="B18" s="442"/>
      <c r="C18" s="443"/>
      <c r="D18" s="127" t="s">
        <v>50</v>
      </c>
      <c r="E18" s="53" t="str">
        <f>'Orçamento-Projeto'!$D$23</f>
        <v>Unidade</v>
      </c>
      <c r="F18" s="65"/>
      <c r="G18" s="137"/>
      <c r="H18" s="181">
        <f t="shared" si="1"/>
        <v>0</v>
      </c>
      <c r="I18" s="279"/>
      <c r="J18" s="280"/>
      <c r="K18" s="303" t="str">
        <f t="shared" si="0"/>
        <v/>
      </c>
    </row>
    <row r="19" spans="1:11" ht="42" thickBot="1">
      <c r="A19" s="403"/>
      <c r="B19" s="98" t="s">
        <v>28</v>
      </c>
      <c r="C19" s="99">
        <f>SUM(H17:H19)</f>
        <v>0</v>
      </c>
      <c r="D19" s="27" t="s">
        <v>51</v>
      </c>
      <c r="E19" s="55" t="str">
        <f>'Orçamento-Projeto'!$D$24</f>
        <v>Unidade</v>
      </c>
      <c r="F19" s="138"/>
      <c r="G19" s="139"/>
      <c r="H19" s="182">
        <f t="shared" si="1"/>
        <v>0</v>
      </c>
      <c r="I19" s="281"/>
      <c r="J19" s="282"/>
      <c r="K19" s="304" t="str">
        <f t="shared" si="0"/>
        <v/>
      </c>
    </row>
    <row r="20" spans="1:11">
      <c r="A20" s="449" t="s">
        <v>131</v>
      </c>
      <c r="B20" s="452" t="s">
        <v>48</v>
      </c>
      <c r="C20" s="453"/>
      <c r="D20" s="129" t="s">
        <v>49</v>
      </c>
      <c r="E20" s="49" t="str">
        <f>'Orçamento-Projeto'!$D$22</f>
        <v>Unidade</v>
      </c>
      <c r="F20" s="64"/>
      <c r="G20" s="68"/>
      <c r="H20" s="177">
        <f t="shared" si="1"/>
        <v>0</v>
      </c>
      <c r="I20" s="283"/>
      <c r="J20" s="284"/>
      <c r="K20" s="305" t="str">
        <f t="shared" si="0"/>
        <v/>
      </c>
    </row>
    <row r="21" spans="1:11" ht="41.4">
      <c r="A21" s="450"/>
      <c r="B21" s="456"/>
      <c r="C21" s="457"/>
      <c r="D21" s="20" t="s">
        <v>50</v>
      </c>
      <c r="E21" s="50" t="str">
        <f>'Orçamento-Projeto'!$D$23</f>
        <v>Unidade</v>
      </c>
      <c r="F21" s="66"/>
      <c r="G21" s="134"/>
      <c r="H21" s="178">
        <f t="shared" si="1"/>
        <v>0</v>
      </c>
      <c r="I21" s="273"/>
      <c r="J21" s="274"/>
      <c r="K21" s="300" t="str">
        <f t="shared" si="0"/>
        <v/>
      </c>
    </row>
    <row r="22" spans="1:11" ht="42" thickBot="1">
      <c r="A22" s="451"/>
      <c r="B22" s="97" t="s">
        <v>28</v>
      </c>
      <c r="C22" s="96">
        <f>SUM(H20:H22)</f>
        <v>0</v>
      </c>
      <c r="D22" s="48" t="s">
        <v>51</v>
      </c>
      <c r="E22" s="63" t="str">
        <f>'Orçamento-Projeto'!$D$24</f>
        <v>Unidade</v>
      </c>
      <c r="F22" s="67"/>
      <c r="G22" s="69"/>
      <c r="H22" s="179">
        <f t="shared" si="1"/>
        <v>0</v>
      </c>
      <c r="I22" s="275"/>
      <c r="J22" s="276"/>
      <c r="K22" s="301" t="str">
        <f t="shared" si="0"/>
        <v/>
      </c>
    </row>
    <row r="23" spans="1:11">
      <c r="A23" s="401" t="s">
        <v>132</v>
      </c>
      <c r="B23" s="438" t="s">
        <v>48</v>
      </c>
      <c r="C23" s="439"/>
      <c r="D23" s="25" t="s">
        <v>49</v>
      </c>
      <c r="E23" s="52" t="str">
        <f>'Orçamento-Projeto'!$D$22</f>
        <v>Unidade</v>
      </c>
      <c r="F23" s="135"/>
      <c r="G23" s="136"/>
      <c r="H23" s="180">
        <f t="shared" si="1"/>
        <v>0</v>
      </c>
      <c r="I23" s="277"/>
      <c r="J23" s="278"/>
      <c r="K23" s="302" t="str">
        <f t="shared" si="0"/>
        <v/>
      </c>
    </row>
    <row r="24" spans="1:11" ht="41.4">
      <c r="A24" s="402"/>
      <c r="B24" s="442"/>
      <c r="C24" s="443"/>
      <c r="D24" s="127" t="s">
        <v>50</v>
      </c>
      <c r="E24" s="53" t="str">
        <f>'Orçamento-Projeto'!$D$23</f>
        <v>Unidade</v>
      </c>
      <c r="F24" s="65"/>
      <c r="G24" s="137"/>
      <c r="H24" s="181">
        <f t="shared" si="1"/>
        <v>0</v>
      </c>
      <c r="I24" s="279"/>
      <c r="J24" s="280"/>
      <c r="K24" s="303" t="str">
        <f t="shared" si="0"/>
        <v/>
      </c>
    </row>
    <row r="25" spans="1:11" ht="42" thickBot="1">
      <c r="A25" s="403"/>
      <c r="B25" s="98" t="s">
        <v>28</v>
      </c>
      <c r="C25" s="99">
        <f>SUM(H23:H25)</f>
        <v>0</v>
      </c>
      <c r="D25" s="27" t="s">
        <v>51</v>
      </c>
      <c r="E25" s="55" t="str">
        <f>'Orçamento-Projeto'!$D$24</f>
        <v>Unidade</v>
      </c>
      <c r="F25" s="138"/>
      <c r="G25" s="139"/>
      <c r="H25" s="182">
        <f t="shared" si="1"/>
        <v>0</v>
      </c>
      <c r="I25" s="281"/>
      <c r="J25" s="282"/>
      <c r="K25" s="304" t="str">
        <f t="shared" si="0"/>
        <v/>
      </c>
    </row>
    <row r="26" spans="1:11">
      <c r="A26" s="449" t="s">
        <v>141</v>
      </c>
      <c r="B26" s="452" t="s">
        <v>48</v>
      </c>
      <c r="C26" s="453"/>
      <c r="D26" s="129" t="s">
        <v>49</v>
      </c>
      <c r="E26" s="49" t="str">
        <f>'Orçamento-Projeto'!$D$22</f>
        <v>Unidade</v>
      </c>
      <c r="F26" s="64"/>
      <c r="G26" s="68"/>
      <c r="H26" s="177">
        <f t="shared" si="1"/>
        <v>0</v>
      </c>
      <c r="I26" s="283"/>
      <c r="J26" s="284"/>
      <c r="K26" s="305" t="str">
        <f t="shared" si="0"/>
        <v/>
      </c>
    </row>
    <row r="27" spans="1:11" ht="41.4">
      <c r="A27" s="450"/>
      <c r="B27" s="456"/>
      <c r="C27" s="457"/>
      <c r="D27" s="20" t="s">
        <v>50</v>
      </c>
      <c r="E27" s="50" t="str">
        <f>'Orçamento-Projeto'!$D$23</f>
        <v>Unidade</v>
      </c>
      <c r="F27" s="66"/>
      <c r="G27" s="134"/>
      <c r="H27" s="178">
        <f t="shared" si="1"/>
        <v>0</v>
      </c>
      <c r="I27" s="273"/>
      <c r="J27" s="274"/>
      <c r="K27" s="300" t="str">
        <f t="shared" si="0"/>
        <v/>
      </c>
    </row>
    <row r="28" spans="1:11" ht="42" thickBot="1">
      <c r="A28" s="451"/>
      <c r="B28" s="97" t="s">
        <v>28</v>
      </c>
      <c r="C28" s="96">
        <f>SUM(H26:H28)</f>
        <v>0</v>
      </c>
      <c r="D28" s="48" t="s">
        <v>51</v>
      </c>
      <c r="E28" s="63" t="str">
        <f>'Orçamento-Projeto'!$D$24</f>
        <v>Unidade</v>
      </c>
      <c r="F28" s="67"/>
      <c r="G28" s="69"/>
      <c r="H28" s="179">
        <f t="shared" si="1"/>
        <v>0</v>
      </c>
      <c r="I28" s="275"/>
      <c r="J28" s="276"/>
      <c r="K28" s="301" t="str">
        <f t="shared" si="0"/>
        <v/>
      </c>
    </row>
    <row r="29" spans="1:11">
      <c r="A29" s="401" t="s">
        <v>142</v>
      </c>
      <c r="B29" s="438" t="s">
        <v>48</v>
      </c>
      <c r="C29" s="439"/>
      <c r="D29" s="25" t="s">
        <v>49</v>
      </c>
      <c r="E29" s="52" t="str">
        <f>'Orçamento-Projeto'!$D$22</f>
        <v>Unidade</v>
      </c>
      <c r="F29" s="135"/>
      <c r="G29" s="136"/>
      <c r="H29" s="180">
        <f t="shared" si="1"/>
        <v>0</v>
      </c>
      <c r="I29" s="277"/>
      <c r="J29" s="278"/>
      <c r="K29" s="302" t="str">
        <f t="shared" si="0"/>
        <v/>
      </c>
    </row>
    <row r="30" spans="1:11" ht="41.4">
      <c r="A30" s="402"/>
      <c r="B30" s="442"/>
      <c r="C30" s="443"/>
      <c r="D30" s="127" t="s">
        <v>50</v>
      </c>
      <c r="E30" s="53" t="str">
        <f>'Orçamento-Projeto'!$D$23</f>
        <v>Unidade</v>
      </c>
      <c r="F30" s="65"/>
      <c r="G30" s="137"/>
      <c r="H30" s="181">
        <f t="shared" si="1"/>
        <v>0</v>
      </c>
      <c r="I30" s="279"/>
      <c r="J30" s="280"/>
      <c r="K30" s="303" t="str">
        <f t="shared" si="0"/>
        <v/>
      </c>
    </row>
    <row r="31" spans="1:11" ht="42" thickBot="1">
      <c r="A31" s="403"/>
      <c r="B31" s="98" t="s">
        <v>28</v>
      </c>
      <c r="C31" s="99">
        <f>SUM(H29:H31)</f>
        <v>0</v>
      </c>
      <c r="D31" s="27" t="s">
        <v>51</v>
      </c>
      <c r="E31" s="55" t="str">
        <f>'Orçamento-Projeto'!$D$24</f>
        <v>Unidade</v>
      </c>
      <c r="F31" s="138"/>
      <c r="G31" s="139"/>
      <c r="H31" s="182">
        <f t="shared" si="1"/>
        <v>0</v>
      </c>
      <c r="I31" s="281"/>
      <c r="J31" s="282"/>
      <c r="K31" s="304" t="str">
        <f t="shared" si="0"/>
        <v/>
      </c>
    </row>
  </sheetData>
  <sheetProtection algorithmName="SHA-512" hashValue="jSAGLMMfD9uFj8zii8cX5D5c9j8G0WuGvI8fekF9/lWYxX3+Y3dis4xzUdttFTbLpUYxbQqFSS/6TyvyhhgWjQ==" saltValue="FqN+I45ja485oeIKEiFqaA==" spinCount="100000" sheet="1" objects="1" scenarios="1"/>
  <protectedRanges>
    <protectedRange sqref="B8:C9 B11:C12 B14:C15 B17:C18 B20:C21 B23:C24 B29:C30 F8:G31 I8:K31 B26:C27" name="Intervalo1"/>
  </protectedRanges>
  <mergeCells count="29">
    <mergeCell ref="A1:K1"/>
    <mergeCell ref="I2:K5"/>
    <mergeCell ref="I6:I7"/>
    <mergeCell ref="J6:J7"/>
    <mergeCell ref="K6:K7"/>
    <mergeCell ref="A2:D5"/>
    <mergeCell ref="E2:H5"/>
    <mergeCell ref="E6:E7"/>
    <mergeCell ref="F6:F7"/>
    <mergeCell ref="G6:G7"/>
    <mergeCell ref="H6:H7"/>
    <mergeCell ref="D6:D7"/>
    <mergeCell ref="A6:B7"/>
    <mergeCell ref="A26:A28"/>
    <mergeCell ref="B26:C27"/>
    <mergeCell ref="A29:A31"/>
    <mergeCell ref="B29:C30"/>
    <mergeCell ref="A8:A10"/>
    <mergeCell ref="B8:C9"/>
    <mergeCell ref="A23:A25"/>
    <mergeCell ref="B23:C24"/>
    <mergeCell ref="A17:A19"/>
    <mergeCell ref="B17:C18"/>
    <mergeCell ref="A11:A13"/>
    <mergeCell ref="B11:C12"/>
    <mergeCell ref="A14:A16"/>
    <mergeCell ref="B14:C15"/>
    <mergeCell ref="A20:A22"/>
    <mergeCell ref="B20:C21"/>
  </mergeCells>
  <conditionalFormatting sqref="A1:A2 E2 A32:I1048576">
    <cfRule type="cellIs" dxfId="47" priority="69" operator="equal">
      <formula>0</formula>
    </cfRule>
  </conditionalFormatting>
  <conditionalFormatting sqref="D8:K31">
    <cfRule type="cellIs" dxfId="46" priority="1" operator="equal">
      <formula>0</formula>
    </cfRule>
  </conditionalFormatting>
  <conditionalFormatting sqref="F6:G6">
    <cfRule type="cellIs" dxfId="45" priority="45" operator="equal">
      <formula>0</formula>
    </cfRule>
  </conditionalFormatting>
  <conditionalFormatting sqref="I2">
    <cfRule type="cellIs" dxfId="44" priority="42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AV47"/>
  <sheetViews>
    <sheetView showGridLines="0" zoomScale="80" zoomScaleNormal="80" zoomScaleSheetLayoutView="70" workbookViewId="0">
      <pane ySplit="7" topLeftCell="A8" activePane="bottomLeft" state="frozen"/>
      <selection pane="bottomLeft" activeCell="D44" sqref="D44"/>
    </sheetView>
  </sheetViews>
  <sheetFormatPr defaultColWidth="9.109375" defaultRowHeight="13.8"/>
  <cols>
    <col min="1" max="1" width="9.6640625" style="1" customWidth="1"/>
    <col min="2" max="2" width="20.6640625" style="1" customWidth="1"/>
    <col min="3" max="3" width="15.6640625" style="9" customWidth="1"/>
    <col min="4" max="4" width="51.44140625" style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style="1" customWidth="1"/>
    <col min="12" max="40" width="9.109375" style="1"/>
    <col min="41" max="41" width="5.88671875" style="1" bestFit="1" customWidth="1"/>
    <col min="42" max="16384" width="9.109375" style="1"/>
  </cols>
  <sheetData>
    <row r="1" spans="1:48" ht="24.9" customHeight="1" thickBot="1">
      <c r="A1" s="390" t="s">
        <v>55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48" ht="15" customHeight="1">
      <c r="A2" s="407"/>
      <c r="B2" s="408"/>
      <c r="C2" s="408"/>
      <c r="D2" s="409"/>
      <c r="E2" s="445" t="s">
        <v>8</v>
      </c>
      <c r="F2" s="415"/>
      <c r="G2" s="415"/>
      <c r="H2" s="416"/>
      <c r="I2" s="393" t="s">
        <v>9</v>
      </c>
      <c r="J2" s="394"/>
      <c r="K2" s="395"/>
    </row>
    <row r="3" spans="1:48" ht="15" customHeight="1">
      <c r="A3" s="407"/>
      <c r="B3" s="408"/>
      <c r="C3" s="408"/>
      <c r="D3" s="409"/>
      <c r="E3" s="445"/>
      <c r="F3" s="415"/>
      <c r="G3" s="415"/>
      <c r="H3" s="416"/>
      <c r="I3" s="396"/>
      <c r="J3" s="397"/>
      <c r="K3" s="398"/>
    </row>
    <row r="4" spans="1:48" ht="15" customHeight="1">
      <c r="A4" s="407"/>
      <c r="B4" s="408"/>
      <c r="C4" s="408"/>
      <c r="D4" s="409"/>
      <c r="E4" s="445"/>
      <c r="F4" s="415"/>
      <c r="G4" s="415"/>
      <c r="H4" s="416"/>
      <c r="I4" s="396"/>
      <c r="J4" s="397"/>
      <c r="K4" s="398"/>
    </row>
    <row r="5" spans="1:48" s="2" customFormat="1" ht="15.75" customHeight="1" thickBot="1">
      <c r="A5" s="410"/>
      <c r="B5" s="411"/>
      <c r="C5" s="411"/>
      <c r="D5" s="412"/>
      <c r="E5" s="445"/>
      <c r="F5" s="415"/>
      <c r="G5" s="415"/>
      <c r="H5" s="416"/>
      <c r="I5" s="399"/>
      <c r="J5" s="400"/>
      <c r="K5" s="426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5" customHeight="1">
      <c r="A6" s="417" t="s">
        <v>13</v>
      </c>
      <c r="B6" s="418"/>
      <c r="C6" s="418"/>
      <c r="D6" s="424" t="s">
        <v>14</v>
      </c>
      <c r="E6" s="421" t="s">
        <v>15</v>
      </c>
      <c r="F6" s="418" t="s">
        <v>16</v>
      </c>
      <c r="G6" s="418" t="s">
        <v>17</v>
      </c>
      <c r="H6" s="447" t="s">
        <v>18</v>
      </c>
      <c r="I6" s="393" t="s">
        <v>12</v>
      </c>
      <c r="J6" s="394" t="s">
        <v>10</v>
      </c>
      <c r="K6" s="395" t="s">
        <v>11</v>
      </c>
    </row>
    <row r="7" spans="1:48" ht="15.75" customHeight="1" thickBot="1">
      <c r="A7" s="419"/>
      <c r="B7" s="420"/>
      <c r="C7" s="420"/>
      <c r="D7" s="444"/>
      <c r="E7" s="422"/>
      <c r="F7" s="423"/>
      <c r="G7" s="423"/>
      <c r="H7" s="448"/>
      <c r="I7" s="399"/>
      <c r="J7" s="400"/>
      <c r="K7" s="426"/>
    </row>
    <row r="8" spans="1:48" s="3" customFormat="1">
      <c r="A8" s="458" t="s">
        <v>56</v>
      </c>
      <c r="B8" s="461" t="s">
        <v>48</v>
      </c>
      <c r="C8" s="462"/>
      <c r="D8" s="248" t="s">
        <v>57</v>
      </c>
      <c r="E8" s="49" t="str">
        <f>'Orçamento-Projeto'!$D$25</f>
        <v>Horas de trabalho</v>
      </c>
      <c r="F8" s="72"/>
      <c r="G8" s="59"/>
      <c r="H8" s="78">
        <f>F8*G8</f>
        <v>0</v>
      </c>
      <c r="I8" s="261"/>
      <c r="J8" s="262"/>
      <c r="K8" s="294" t="str">
        <f t="shared" ref="K8:K47" si="0">IF(H8&gt;0,(H8-SUM(I8,J8)),"")</f>
        <v/>
      </c>
    </row>
    <row r="9" spans="1:48" s="3" customFormat="1" ht="29.25" customHeight="1">
      <c r="A9" s="459"/>
      <c r="B9" s="463"/>
      <c r="C9" s="464"/>
      <c r="D9" s="143" t="s">
        <v>58</v>
      </c>
      <c r="E9" s="50" t="str">
        <f>'Orçamento-Projeto'!$D$26</f>
        <v>Unidade</v>
      </c>
      <c r="F9" s="73"/>
      <c r="G9" s="61"/>
      <c r="H9" s="80">
        <f t="shared" ref="H9:H47" si="1">F9*G9</f>
        <v>0</v>
      </c>
      <c r="I9" s="285"/>
      <c r="J9" s="289"/>
      <c r="K9" s="306" t="str">
        <f t="shared" si="0"/>
        <v/>
      </c>
    </row>
    <row r="10" spans="1:48" s="3" customFormat="1" ht="41.4">
      <c r="A10" s="459"/>
      <c r="B10" s="463"/>
      <c r="C10" s="464"/>
      <c r="D10" s="249" t="s">
        <v>59</v>
      </c>
      <c r="E10" s="50" t="str">
        <f>'Orçamento-Projeto'!$D$27</f>
        <v>Unidade</v>
      </c>
      <c r="F10" s="73"/>
      <c r="G10" s="61"/>
      <c r="H10" s="80">
        <f t="shared" si="1"/>
        <v>0</v>
      </c>
      <c r="I10" s="285"/>
      <c r="J10" s="289"/>
      <c r="K10" s="306" t="str">
        <f t="shared" si="0"/>
        <v/>
      </c>
    </row>
    <row r="11" spans="1:48" s="3" customFormat="1" ht="55.2">
      <c r="A11" s="459"/>
      <c r="B11" s="463"/>
      <c r="C11" s="464"/>
      <c r="D11" s="7" t="s">
        <v>60</v>
      </c>
      <c r="E11" s="50" t="str">
        <f>'Orçamento-Projeto'!$D$28</f>
        <v>Unidade</v>
      </c>
      <c r="F11" s="73"/>
      <c r="G11" s="61"/>
      <c r="H11" s="80">
        <f t="shared" si="1"/>
        <v>0</v>
      </c>
      <c r="I11" s="285"/>
      <c r="J11" s="289"/>
      <c r="K11" s="306" t="str">
        <f t="shared" si="0"/>
        <v/>
      </c>
    </row>
    <row r="12" spans="1:48" s="3" customFormat="1" ht="28.2" thickBot="1">
      <c r="A12" s="460"/>
      <c r="B12" s="247" t="s">
        <v>28</v>
      </c>
      <c r="C12" s="243">
        <f>SUM(H8:H12)</f>
        <v>0</v>
      </c>
      <c r="D12" s="250" t="s">
        <v>61</v>
      </c>
      <c r="E12" s="63" t="str">
        <f>'Orçamento-Projeto'!$D$29</f>
        <v>Diárias</v>
      </c>
      <c r="F12" s="74"/>
      <c r="G12" s="86"/>
      <c r="H12" s="81">
        <f t="shared" si="1"/>
        <v>0</v>
      </c>
      <c r="I12" s="286"/>
      <c r="J12" s="290"/>
      <c r="K12" s="307" t="str">
        <f t="shared" si="0"/>
        <v/>
      </c>
    </row>
    <row r="13" spans="1:48">
      <c r="A13" s="465" t="s">
        <v>62</v>
      </c>
      <c r="B13" s="468" t="s">
        <v>48</v>
      </c>
      <c r="C13" s="469"/>
      <c r="D13" s="25" t="s">
        <v>57</v>
      </c>
      <c r="E13" s="52" t="str">
        <f>'Orçamento-Projeto'!$D$25</f>
        <v>Horas de trabalho</v>
      </c>
      <c r="F13" s="75"/>
      <c r="G13" s="87"/>
      <c r="H13" s="82">
        <f t="shared" si="1"/>
        <v>0</v>
      </c>
      <c r="I13" s="271"/>
      <c r="J13" s="272"/>
      <c r="K13" s="299" t="str">
        <f t="shared" si="0"/>
        <v/>
      </c>
    </row>
    <row r="14" spans="1:48">
      <c r="A14" s="466"/>
      <c r="B14" s="470"/>
      <c r="C14" s="471"/>
      <c r="D14" s="26" t="s">
        <v>58</v>
      </c>
      <c r="E14" s="53" t="str">
        <f>'Orçamento-Projeto'!$D$26</f>
        <v>Unidade</v>
      </c>
      <c r="F14" s="76"/>
      <c r="G14" s="60"/>
      <c r="H14" s="83">
        <f t="shared" si="1"/>
        <v>0</v>
      </c>
      <c r="I14" s="287"/>
      <c r="J14" s="291"/>
      <c r="K14" s="308" t="str">
        <f t="shared" si="0"/>
        <v/>
      </c>
    </row>
    <row r="15" spans="1:48" ht="41.4">
      <c r="A15" s="466"/>
      <c r="B15" s="470"/>
      <c r="C15" s="471"/>
      <c r="D15" s="140" t="s">
        <v>59</v>
      </c>
      <c r="E15" s="53" t="str">
        <f>'Orçamento-Projeto'!$D$27</f>
        <v>Unidade</v>
      </c>
      <c r="F15" s="76"/>
      <c r="G15" s="60"/>
      <c r="H15" s="83">
        <f t="shared" si="1"/>
        <v>0</v>
      </c>
      <c r="I15" s="287"/>
      <c r="J15" s="291"/>
      <c r="K15" s="308" t="str">
        <f t="shared" si="0"/>
        <v/>
      </c>
    </row>
    <row r="16" spans="1:48" ht="55.2">
      <c r="A16" s="466"/>
      <c r="B16" s="470"/>
      <c r="C16" s="471"/>
      <c r="D16" s="26" t="s">
        <v>60</v>
      </c>
      <c r="E16" s="53" t="str">
        <f>'Orçamento-Projeto'!$D$28</f>
        <v>Unidade</v>
      </c>
      <c r="F16" s="76"/>
      <c r="G16" s="60"/>
      <c r="H16" s="83">
        <f t="shared" si="1"/>
        <v>0</v>
      </c>
      <c r="I16" s="287"/>
      <c r="J16" s="291"/>
      <c r="K16" s="308" t="str">
        <f t="shared" si="0"/>
        <v/>
      </c>
    </row>
    <row r="17" spans="1:11" ht="28.2" thickBot="1">
      <c r="A17" s="467"/>
      <c r="B17" s="240" t="s">
        <v>28</v>
      </c>
      <c r="C17" s="241">
        <f>SUM(H13:H17)</f>
        <v>0</v>
      </c>
      <c r="D17" s="141" t="s">
        <v>61</v>
      </c>
      <c r="E17" s="55" t="str">
        <f>'Orçamento-Projeto'!$D$29</f>
        <v>Diárias</v>
      </c>
      <c r="F17" s="77"/>
      <c r="G17" s="62"/>
      <c r="H17" s="84">
        <f t="shared" si="1"/>
        <v>0</v>
      </c>
      <c r="I17" s="288"/>
      <c r="J17" s="292"/>
      <c r="K17" s="309" t="str">
        <f t="shared" si="0"/>
        <v/>
      </c>
    </row>
    <row r="18" spans="1:11">
      <c r="A18" s="458" t="s">
        <v>63</v>
      </c>
      <c r="B18" s="461" t="s">
        <v>48</v>
      </c>
      <c r="C18" s="462"/>
      <c r="D18" s="248" t="s">
        <v>57</v>
      </c>
      <c r="E18" s="49" t="str">
        <f>'Orçamento-Projeto'!$D$25</f>
        <v>Horas de trabalho</v>
      </c>
      <c r="F18" s="72"/>
      <c r="G18" s="59"/>
      <c r="H18" s="78">
        <f t="shared" si="1"/>
        <v>0</v>
      </c>
      <c r="I18" s="261"/>
      <c r="J18" s="262"/>
      <c r="K18" s="294" t="str">
        <f t="shared" si="0"/>
        <v/>
      </c>
    </row>
    <row r="19" spans="1:11">
      <c r="A19" s="459"/>
      <c r="B19" s="463"/>
      <c r="C19" s="464"/>
      <c r="D19" s="143" t="s">
        <v>58</v>
      </c>
      <c r="E19" s="50" t="str">
        <f>'Orçamento-Projeto'!$D$26</f>
        <v>Unidade</v>
      </c>
      <c r="F19" s="73"/>
      <c r="G19" s="61"/>
      <c r="H19" s="80">
        <f t="shared" si="1"/>
        <v>0</v>
      </c>
      <c r="I19" s="285"/>
      <c r="J19" s="289"/>
      <c r="K19" s="306" t="str">
        <f t="shared" si="0"/>
        <v/>
      </c>
    </row>
    <row r="20" spans="1:11" ht="41.4">
      <c r="A20" s="459"/>
      <c r="B20" s="463"/>
      <c r="C20" s="464"/>
      <c r="D20" s="249" t="s">
        <v>59</v>
      </c>
      <c r="E20" s="50" t="str">
        <f>'Orçamento-Projeto'!$D$27</f>
        <v>Unidade</v>
      </c>
      <c r="F20" s="73"/>
      <c r="G20" s="61"/>
      <c r="H20" s="80">
        <f t="shared" si="1"/>
        <v>0</v>
      </c>
      <c r="I20" s="285"/>
      <c r="J20" s="289"/>
      <c r="K20" s="306" t="str">
        <f t="shared" si="0"/>
        <v/>
      </c>
    </row>
    <row r="21" spans="1:11" ht="55.2">
      <c r="A21" s="459"/>
      <c r="B21" s="463"/>
      <c r="C21" s="464"/>
      <c r="D21" s="7" t="s">
        <v>60</v>
      </c>
      <c r="E21" s="50" t="str">
        <f>'Orçamento-Projeto'!$D$28</f>
        <v>Unidade</v>
      </c>
      <c r="F21" s="73"/>
      <c r="G21" s="61"/>
      <c r="H21" s="80">
        <f t="shared" si="1"/>
        <v>0</v>
      </c>
      <c r="I21" s="285"/>
      <c r="J21" s="289"/>
      <c r="K21" s="306" t="str">
        <f t="shared" si="0"/>
        <v/>
      </c>
    </row>
    <row r="22" spans="1:11" ht="28.2" thickBot="1">
      <c r="A22" s="460"/>
      <c r="B22" s="247" t="s">
        <v>28</v>
      </c>
      <c r="C22" s="243">
        <f>SUM(H18:H22)</f>
        <v>0</v>
      </c>
      <c r="D22" s="250" t="s">
        <v>61</v>
      </c>
      <c r="E22" s="63" t="str">
        <f>'Orçamento-Projeto'!$D$29</f>
        <v>Diárias</v>
      </c>
      <c r="F22" s="74"/>
      <c r="G22" s="86"/>
      <c r="H22" s="81">
        <f t="shared" si="1"/>
        <v>0</v>
      </c>
      <c r="I22" s="286"/>
      <c r="J22" s="290"/>
      <c r="K22" s="307" t="str">
        <f t="shared" si="0"/>
        <v/>
      </c>
    </row>
    <row r="23" spans="1:11">
      <c r="A23" s="465" t="s">
        <v>64</v>
      </c>
      <c r="B23" s="468" t="s">
        <v>48</v>
      </c>
      <c r="C23" s="469"/>
      <c r="D23" s="25" t="s">
        <v>57</v>
      </c>
      <c r="E23" s="52" t="str">
        <f>'Orçamento-Projeto'!$D$25</f>
        <v>Horas de trabalho</v>
      </c>
      <c r="F23" s="75"/>
      <c r="G23" s="87"/>
      <c r="H23" s="82">
        <f t="shared" si="1"/>
        <v>0</v>
      </c>
      <c r="I23" s="271"/>
      <c r="J23" s="272"/>
      <c r="K23" s="299" t="str">
        <f t="shared" si="0"/>
        <v/>
      </c>
    </row>
    <row r="24" spans="1:11">
      <c r="A24" s="466"/>
      <c r="B24" s="470"/>
      <c r="C24" s="471"/>
      <c r="D24" s="26" t="s">
        <v>58</v>
      </c>
      <c r="E24" s="53" t="str">
        <f>'Orçamento-Projeto'!$D$26</f>
        <v>Unidade</v>
      </c>
      <c r="F24" s="76"/>
      <c r="G24" s="60"/>
      <c r="H24" s="83">
        <f t="shared" si="1"/>
        <v>0</v>
      </c>
      <c r="I24" s="287"/>
      <c r="J24" s="291"/>
      <c r="K24" s="308" t="str">
        <f t="shared" si="0"/>
        <v/>
      </c>
    </row>
    <row r="25" spans="1:11" ht="41.4">
      <c r="A25" s="466"/>
      <c r="B25" s="470"/>
      <c r="C25" s="471"/>
      <c r="D25" s="140" t="s">
        <v>59</v>
      </c>
      <c r="E25" s="53" t="str">
        <f>'Orçamento-Projeto'!$D$27</f>
        <v>Unidade</v>
      </c>
      <c r="F25" s="76"/>
      <c r="G25" s="60"/>
      <c r="H25" s="83">
        <f t="shared" si="1"/>
        <v>0</v>
      </c>
      <c r="I25" s="287"/>
      <c r="J25" s="291"/>
      <c r="K25" s="308" t="str">
        <f t="shared" si="0"/>
        <v/>
      </c>
    </row>
    <row r="26" spans="1:11" ht="55.2">
      <c r="A26" s="466"/>
      <c r="B26" s="470"/>
      <c r="C26" s="471"/>
      <c r="D26" s="26" t="s">
        <v>60</v>
      </c>
      <c r="E26" s="53" t="str">
        <f>'Orçamento-Projeto'!$D$28</f>
        <v>Unidade</v>
      </c>
      <c r="F26" s="76"/>
      <c r="G26" s="60"/>
      <c r="H26" s="83">
        <f t="shared" si="1"/>
        <v>0</v>
      </c>
      <c r="I26" s="287"/>
      <c r="J26" s="291"/>
      <c r="K26" s="308" t="str">
        <f t="shared" si="0"/>
        <v/>
      </c>
    </row>
    <row r="27" spans="1:11" ht="28.2" thickBot="1">
      <c r="A27" s="467"/>
      <c r="B27" s="240" t="s">
        <v>28</v>
      </c>
      <c r="C27" s="241">
        <f>SUM(H23:H27)</f>
        <v>0</v>
      </c>
      <c r="D27" s="141" t="s">
        <v>61</v>
      </c>
      <c r="E27" s="55" t="str">
        <f>'Orçamento-Projeto'!$D$29</f>
        <v>Diárias</v>
      </c>
      <c r="F27" s="77"/>
      <c r="G27" s="62"/>
      <c r="H27" s="84">
        <f t="shared" si="1"/>
        <v>0</v>
      </c>
      <c r="I27" s="288"/>
      <c r="J27" s="292"/>
      <c r="K27" s="309" t="str">
        <f t="shared" si="0"/>
        <v/>
      </c>
    </row>
    <row r="28" spans="1:11">
      <c r="A28" s="458" t="s">
        <v>133</v>
      </c>
      <c r="B28" s="461" t="s">
        <v>48</v>
      </c>
      <c r="C28" s="462"/>
      <c r="D28" s="248" t="s">
        <v>57</v>
      </c>
      <c r="E28" s="49" t="str">
        <f>'Orçamento-Projeto'!$D$25</f>
        <v>Horas de trabalho</v>
      </c>
      <c r="F28" s="72"/>
      <c r="G28" s="59"/>
      <c r="H28" s="78">
        <f t="shared" si="1"/>
        <v>0</v>
      </c>
      <c r="I28" s="261"/>
      <c r="J28" s="262"/>
      <c r="K28" s="294" t="str">
        <f t="shared" si="0"/>
        <v/>
      </c>
    </row>
    <row r="29" spans="1:11">
      <c r="A29" s="459"/>
      <c r="B29" s="463"/>
      <c r="C29" s="464"/>
      <c r="D29" s="143" t="s">
        <v>58</v>
      </c>
      <c r="E29" s="50" t="str">
        <f>'Orçamento-Projeto'!$D$26</f>
        <v>Unidade</v>
      </c>
      <c r="F29" s="73"/>
      <c r="G29" s="61"/>
      <c r="H29" s="80">
        <f t="shared" si="1"/>
        <v>0</v>
      </c>
      <c r="I29" s="285"/>
      <c r="J29" s="289"/>
      <c r="K29" s="306" t="str">
        <f t="shared" si="0"/>
        <v/>
      </c>
    </row>
    <row r="30" spans="1:11" ht="41.4">
      <c r="A30" s="459"/>
      <c r="B30" s="463"/>
      <c r="C30" s="464"/>
      <c r="D30" s="249" t="s">
        <v>59</v>
      </c>
      <c r="E30" s="50" t="str">
        <f>'Orçamento-Projeto'!$D$27</f>
        <v>Unidade</v>
      </c>
      <c r="F30" s="73"/>
      <c r="G30" s="61"/>
      <c r="H30" s="80">
        <f t="shared" si="1"/>
        <v>0</v>
      </c>
      <c r="I30" s="285"/>
      <c r="J30" s="289"/>
      <c r="K30" s="306" t="str">
        <f t="shared" si="0"/>
        <v/>
      </c>
    </row>
    <row r="31" spans="1:11" ht="55.2">
      <c r="A31" s="459"/>
      <c r="B31" s="463"/>
      <c r="C31" s="464"/>
      <c r="D31" s="7" t="s">
        <v>60</v>
      </c>
      <c r="E31" s="50" t="str">
        <f>'Orçamento-Projeto'!$D$28</f>
        <v>Unidade</v>
      </c>
      <c r="F31" s="73"/>
      <c r="G31" s="61"/>
      <c r="H31" s="80">
        <f t="shared" si="1"/>
        <v>0</v>
      </c>
      <c r="I31" s="285"/>
      <c r="J31" s="289"/>
      <c r="K31" s="306" t="str">
        <f t="shared" si="0"/>
        <v/>
      </c>
    </row>
    <row r="32" spans="1:11" ht="28.2" thickBot="1">
      <c r="A32" s="460"/>
      <c r="B32" s="247" t="s">
        <v>28</v>
      </c>
      <c r="C32" s="243">
        <f>SUM(H28:H32)</f>
        <v>0</v>
      </c>
      <c r="D32" s="250" t="s">
        <v>61</v>
      </c>
      <c r="E32" s="63" t="str">
        <f>'Orçamento-Projeto'!$D$29</f>
        <v>Diárias</v>
      </c>
      <c r="F32" s="74"/>
      <c r="G32" s="86"/>
      <c r="H32" s="81">
        <f t="shared" si="1"/>
        <v>0</v>
      </c>
      <c r="I32" s="286"/>
      <c r="J32" s="290"/>
      <c r="K32" s="307" t="str">
        <f t="shared" si="0"/>
        <v/>
      </c>
    </row>
    <row r="33" spans="1:11">
      <c r="A33" s="465" t="s">
        <v>134</v>
      </c>
      <c r="B33" s="468" t="s">
        <v>48</v>
      </c>
      <c r="C33" s="469"/>
      <c r="D33" s="25" t="s">
        <v>57</v>
      </c>
      <c r="E33" s="52" t="str">
        <f>'Orçamento-Projeto'!$D$25</f>
        <v>Horas de trabalho</v>
      </c>
      <c r="F33" s="75"/>
      <c r="G33" s="87"/>
      <c r="H33" s="82">
        <f t="shared" si="1"/>
        <v>0</v>
      </c>
      <c r="I33" s="271"/>
      <c r="J33" s="272"/>
      <c r="K33" s="299" t="str">
        <f t="shared" si="0"/>
        <v/>
      </c>
    </row>
    <row r="34" spans="1:11">
      <c r="A34" s="466"/>
      <c r="B34" s="470"/>
      <c r="C34" s="471"/>
      <c r="D34" s="26" t="s">
        <v>58</v>
      </c>
      <c r="E34" s="53" t="str">
        <f>'Orçamento-Projeto'!$D$26</f>
        <v>Unidade</v>
      </c>
      <c r="F34" s="76"/>
      <c r="G34" s="60"/>
      <c r="H34" s="83">
        <f t="shared" si="1"/>
        <v>0</v>
      </c>
      <c r="I34" s="287"/>
      <c r="J34" s="291"/>
      <c r="K34" s="308" t="str">
        <f t="shared" si="0"/>
        <v/>
      </c>
    </row>
    <row r="35" spans="1:11" ht="41.4">
      <c r="A35" s="466"/>
      <c r="B35" s="470"/>
      <c r="C35" s="471"/>
      <c r="D35" s="140" t="s">
        <v>59</v>
      </c>
      <c r="E35" s="53" t="str">
        <f>'Orçamento-Projeto'!$D$27</f>
        <v>Unidade</v>
      </c>
      <c r="F35" s="76"/>
      <c r="G35" s="60"/>
      <c r="H35" s="83">
        <f t="shared" si="1"/>
        <v>0</v>
      </c>
      <c r="I35" s="287"/>
      <c r="J35" s="291"/>
      <c r="K35" s="308" t="str">
        <f t="shared" si="0"/>
        <v/>
      </c>
    </row>
    <row r="36" spans="1:11" ht="55.2">
      <c r="A36" s="466"/>
      <c r="B36" s="470"/>
      <c r="C36" s="471"/>
      <c r="D36" s="26" t="s">
        <v>60</v>
      </c>
      <c r="E36" s="53" t="str">
        <f>'Orçamento-Projeto'!$D$28</f>
        <v>Unidade</v>
      </c>
      <c r="F36" s="76"/>
      <c r="G36" s="60"/>
      <c r="H36" s="83">
        <f t="shared" si="1"/>
        <v>0</v>
      </c>
      <c r="I36" s="287"/>
      <c r="J36" s="291"/>
      <c r="K36" s="308" t="str">
        <f t="shared" si="0"/>
        <v/>
      </c>
    </row>
    <row r="37" spans="1:11" ht="28.2" thickBot="1">
      <c r="A37" s="467"/>
      <c r="B37" s="240" t="s">
        <v>28</v>
      </c>
      <c r="C37" s="241">
        <f>SUM(H33:H37)</f>
        <v>0</v>
      </c>
      <c r="D37" s="141" t="s">
        <v>61</v>
      </c>
      <c r="E37" s="55" t="str">
        <f>'Orçamento-Projeto'!$D$29</f>
        <v>Diárias</v>
      </c>
      <c r="F37" s="77"/>
      <c r="G37" s="62"/>
      <c r="H37" s="84">
        <f t="shared" si="1"/>
        <v>0</v>
      </c>
      <c r="I37" s="288"/>
      <c r="J37" s="292"/>
      <c r="K37" s="309" t="str">
        <f t="shared" si="0"/>
        <v/>
      </c>
    </row>
    <row r="38" spans="1:11">
      <c r="A38" s="458" t="s">
        <v>143</v>
      </c>
      <c r="B38" s="461" t="s">
        <v>48</v>
      </c>
      <c r="C38" s="462"/>
      <c r="D38" s="248" t="s">
        <v>57</v>
      </c>
      <c r="E38" s="49" t="str">
        <f>'Orçamento-Projeto'!$D$25</f>
        <v>Horas de trabalho</v>
      </c>
      <c r="F38" s="72"/>
      <c r="G38" s="59"/>
      <c r="H38" s="78">
        <f t="shared" si="1"/>
        <v>0</v>
      </c>
      <c r="I38" s="261"/>
      <c r="J38" s="262"/>
      <c r="K38" s="294" t="str">
        <f t="shared" si="0"/>
        <v/>
      </c>
    </row>
    <row r="39" spans="1:11">
      <c r="A39" s="459"/>
      <c r="B39" s="463"/>
      <c r="C39" s="464"/>
      <c r="D39" s="143" t="s">
        <v>58</v>
      </c>
      <c r="E39" s="50" t="str">
        <f>'Orçamento-Projeto'!$D$26</f>
        <v>Unidade</v>
      </c>
      <c r="F39" s="73"/>
      <c r="G39" s="61"/>
      <c r="H39" s="80">
        <f t="shared" si="1"/>
        <v>0</v>
      </c>
      <c r="I39" s="285"/>
      <c r="J39" s="289"/>
      <c r="K39" s="306" t="str">
        <f t="shared" si="0"/>
        <v/>
      </c>
    </row>
    <row r="40" spans="1:11" ht="41.4">
      <c r="A40" s="459"/>
      <c r="B40" s="463"/>
      <c r="C40" s="464"/>
      <c r="D40" s="249" t="s">
        <v>59</v>
      </c>
      <c r="E40" s="50" t="str">
        <f>'Orçamento-Projeto'!$D$27</f>
        <v>Unidade</v>
      </c>
      <c r="F40" s="73"/>
      <c r="G40" s="61"/>
      <c r="H40" s="80">
        <f t="shared" si="1"/>
        <v>0</v>
      </c>
      <c r="I40" s="285"/>
      <c r="J40" s="289"/>
      <c r="K40" s="306" t="str">
        <f t="shared" si="0"/>
        <v/>
      </c>
    </row>
    <row r="41" spans="1:11" ht="55.2">
      <c r="A41" s="459"/>
      <c r="B41" s="463"/>
      <c r="C41" s="464"/>
      <c r="D41" s="7" t="s">
        <v>60</v>
      </c>
      <c r="E41" s="50" t="str">
        <f>'Orçamento-Projeto'!$D$28</f>
        <v>Unidade</v>
      </c>
      <c r="F41" s="73"/>
      <c r="G41" s="61"/>
      <c r="H41" s="80">
        <f t="shared" si="1"/>
        <v>0</v>
      </c>
      <c r="I41" s="285"/>
      <c r="J41" s="289"/>
      <c r="K41" s="306" t="str">
        <f t="shared" si="0"/>
        <v/>
      </c>
    </row>
    <row r="42" spans="1:11" ht="28.2" thickBot="1">
      <c r="A42" s="460"/>
      <c r="B42" s="247" t="s">
        <v>28</v>
      </c>
      <c r="C42" s="243">
        <f>SUM(H38:H42)</f>
        <v>0</v>
      </c>
      <c r="D42" s="250" t="s">
        <v>61</v>
      </c>
      <c r="E42" s="63" t="str">
        <f>'Orçamento-Projeto'!$D$29</f>
        <v>Diárias</v>
      </c>
      <c r="F42" s="74"/>
      <c r="G42" s="86"/>
      <c r="H42" s="81">
        <f t="shared" si="1"/>
        <v>0</v>
      </c>
      <c r="I42" s="286"/>
      <c r="J42" s="290"/>
      <c r="K42" s="307" t="str">
        <f t="shared" si="0"/>
        <v/>
      </c>
    </row>
    <row r="43" spans="1:11">
      <c r="A43" s="465" t="s">
        <v>144</v>
      </c>
      <c r="B43" s="468" t="s">
        <v>48</v>
      </c>
      <c r="C43" s="469"/>
      <c r="D43" s="25" t="s">
        <v>57</v>
      </c>
      <c r="E43" s="52" t="str">
        <f>'Orçamento-Projeto'!$D$25</f>
        <v>Horas de trabalho</v>
      </c>
      <c r="F43" s="75"/>
      <c r="G43" s="87"/>
      <c r="H43" s="82">
        <f t="shared" si="1"/>
        <v>0</v>
      </c>
      <c r="I43" s="271"/>
      <c r="J43" s="272"/>
      <c r="K43" s="299" t="str">
        <f t="shared" si="0"/>
        <v/>
      </c>
    </row>
    <row r="44" spans="1:11">
      <c r="A44" s="466"/>
      <c r="B44" s="470"/>
      <c r="C44" s="471"/>
      <c r="D44" s="26" t="s">
        <v>58</v>
      </c>
      <c r="E44" s="53" t="str">
        <f>'Orçamento-Projeto'!$D$26</f>
        <v>Unidade</v>
      </c>
      <c r="F44" s="76"/>
      <c r="G44" s="60"/>
      <c r="H44" s="83">
        <f t="shared" si="1"/>
        <v>0</v>
      </c>
      <c r="I44" s="287"/>
      <c r="J44" s="291"/>
      <c r="K44" s="308" t="str">
        <f t="shared" si="0"/>
        <v/>
      </c>
    </row>
    <row r="45" spans="1:11" ht="41.4">
      <c r="A45" s="466"/>
      <c r="B45" s="470"/>
      <c r="C45" s="471"/>
      <c r="D45" s="140" t="s">
        <v>59</v>
      </c>
      <c r="E45" s="53" t="str">
        <f>'Orçamento-Projeto'!$D$27</f>
        <v>Unidade</v>
      </c>
      <c r="F45" s="76"/>
      <c r="G45" s="60"/>
      <c r="H45" s="83">
        <f t="shared" si="1"/>
        <v>0</v>
      </c>
      <c r="I45" s="287"/>
      <c r="J45" s="291"/>
      <c r="K45" s="308" t="str">
        <f t="shared" si="0"/>
        <v/>
      </c>
    </row>
    <row r="46" spans="1:11" ht="55.2">
      <c r="A46" s="466"/>
      <c r="B46" s="470"/>
      <c r="C46" s="471"/>
      <c r="D46" s="26" t="s">
        <v>60</v>
      </c>
      <c r="E46" s="53" t="str">
        <f>'Orçamento-Projeto'!$D$28</f>
        <v>Unidade</v>
      </c>
      <c r="F46" s="76"/>
      <c r="G46" s="60"/>
      <c r="H46" s="83">
        <f t="shared" si="1"/>
        <v>0</v>
      </c>
      <c r="I46" s="287"/>
      <c r="J46" s="291"/>
      <c r="K46" s="308" t="str">
        <f t="shared" si="0"/>
        <v/>
      </c>
    </row>
    <row r="47" spans="1:11" ht="28.2" thickBot="1">
      <c r="A47" s="467"/>
      <c r="B47" s="240" t="s">
        <v>28</v>
      </c>
      <c r="C47" s="241">
        <f>SUM(H43:H47)</f>
        <v>0</v>
      </c>
      <c r="D47" s="141" t="s">
        <v>61</v>
      </c>
      <c r="E47" s="55" t="str">
        <f>'Orçamento-Projeto'!$D$29</f>
        <v>Diárias</v>
      </c>
      <c r="F47" s="77"/>
      <c r="G47" s="62"/>
      <c r="H47" s="84">
        <f t="shared" si="1"/>
        <v>0</v>
      </c>
      <c r="I47" s="288"/>
      <c r="J47" s="292"/>
      <c r="K47" s="309" t="str">
        <f t="shared" si="0"/>
        <v/>
      </c>
    </row>
  </sheetData>
  <sheetProtection algorithmName="SHA-512" hashValue="hhE+pXI2CBn8s2Z5ChmS+iPnybK2uoD+Xw/HJ7BQsLCVmpxaJTk9H0SVHJIpFykDvNUpIj851FHjMIhWA2EgdQ==" saltValue="q62v9f8luRP4Q7enSSMX2w==" spinCount="100000" sheet="1" objects="1" scenarios="1"/>
  <protectedRanges>
    <protectedRange sqref="B8:C11 B13:C16 B18:C21 B23:C26 B33:C36 B38:C41 B43:C46 F8:G47 I8:K47 B28:C31" name="Intervalo1"/>
  </protectedRanges>
  <mergeCells count="29">
    <mergeCell ref="A38:A42"/>
    <mergeCell ref="B38:C41"/>
    <mergeCell ref="A43:A47"/>
    <mergeCell ref="B43:C46"/>
    <mergeCell ref="B8:C11"/>
    <mergeCell ref="A28:A32"/>
    <mergeCell ref="B28:C31"/>
    <mergeCell ref="A33:A37"/>
    <mergeCell ref="B33:C36"/>
    <mergeCell ref="A13:A17"/>
    <mergeCell ref="B13:C16"/>
    <mergeCell ref="A18:A22"/>
    <mergeCell ref="B18:C21"/>
    <mergeCell ref="A23:A27"/>
    <mergeCell ref="B23:C26"/>
    <mergeCell ref="A8:A12"/>
    <mergeCell ref="A1:K1"/>
    <mergeCell ref="I2:K5"/>
    <mergeCell ref="I6:I7"/>
    <mergeCell ref="J6:J7"/>
    <mergeCell ref="D6:D7"/>
    <mergeCell ref="K6:K7"/>
    <mergeCell ref="A6:C7"/>
    <mergeCell ref="A2:D5"/>
    <mergeCell ref="E2:H5"/>
    <mergeCell ref="E6:E7"/>
    <mergeCell ref="F6:F7"/>
    <mergeCell ref="H6:H7"/>
    <mergeCell ref="G6:G7"/>
  </mergeCells>
  <conditionalFormatting sqref="A1 L1:XFD47 A2:B2 E2 A48:XFD1048576">
    <cfRule type="cellIs" dxfId="43" priority="128" operator="equal">
      <formula>0</formula>
    </cfRule>
  </conditionalFormatting>
  <conditionalFormatting sqref="D8:K47">
    <cfRule type="cellIs" dxfId="42" priority="1" operator="equal">
      <formula>0</formula>
    </cfRule>
  </conditionalFormatting>
  <conditionalFormatting sqref="F6:G6">
    <cfRule type="cellIs" dxfId="41" priority="112" operator="equal">
      <formula>0</formula>
    </cfRule>
  </conditionalFormatting>
  <conditionalFormatting sqref="I2">
    <cfRule type="cellIs" dxfId="40" priority="58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scale="81" fitToHeight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D8FA3-8905-4E0D-91F3-A010CD5D5DDC}">
  <sheetPr>
    <tabColor theme="9" tint="0.79998168889431442"/>
    <pageSetUpPr fitToPage="1"/>
  </sheetPr>
  <dimension ref="A1:AV103"/>
  <sheetViews>
    <sheetView showGridLines="0" zoomScale="80" zoomScaleNormal="80" zoomScaleSheetLayoutView="70" workbookViewId="0">
      <pane ySplit="7" topLeftCell="A8" activePane="bottomLeft" state="frozen"/>
      <selection activeCell="E32" sqref="E32"/>
      <selection pane="bottomLeft" activeCell="F8" sqref="F8"/>
    </sheetView>
  </sheetViews>
  <sheetFormatPr defaultColWidth="9.109375" defaultRowHeight="13.8"/>
  <cols>
    <col min="1" max="1" width="9.6640625" style="1" customWidth="1"/>
    <col min="2" max="2" width="20.6640625" style="1" customWidth="1"/>
    <col min="3" max="3" width="15.6640625" style="9" customWidth="1"/>
    <col min="4" max="4" width="61.44140625" style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style="1" customWidth="1"/>
    <col min="12" max="40" width="9.109375" style="1"/>
    <col min="41" max="41" width="5.88671875" style="1" bestFit="1" customWidth="1"/>
    <col min="42" max="16384" width="9.109375" style="1"/>
  </cols>
  <sheetData>
    <row r="1" spans="1:48" ht="24.9" customHeight="1" thickBot="1">
      <c r="A1" s="390" t="s">
        <v>65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48" ht="15" customHeight="1">
      <c r="A2" s="404"/>
      <c r="B2" s="405"/>
      <c r="C2" s="405"/>
      <c r="D2" s="406"/>
      <c r="E2" s="472" t="s">
        <v>8</v>
      </c>
      <c r="F2" s="413"/>
      <c r="G2" s="413"/>
      <c r="H2" s="414"/>
      <c r="I2" s="393" t="s">
        <v>9</v>
      </c>
      <c r="J2" s="394"/>
      <c r="K2" s="395"/>
    </row>
    <row r="3" spans="1:48" ht="15" customHeight="1">
      <c r="A3" s="407"/>
      <c r="B3" s="408"/>
      <c r="C3" s="408"/>
      <c r="D3" s="409"/>
      <c r="E3" s="445"/>
      <c r="F3" s="415"/>
      <c r="G3" s="415"/>
      <c r="H3" s="416"/>
      <c r="I3" s="396"/>
      <c r="J3" s="397"/>
      <c r="K3" s="398"/>
    </row>
    <row r="4" spans="1:48" ht="15" customHeight="1">
      <c r="A4" s="407"/>
      <c r="B4" s="408"/>
      <c r="C4" s="408"/>
      <c r="D4" s="409"/>
      <c r="E4" s="445"/>
      <c r="F4" s="415"/>
      <c r="G4" s="415"/>
      <c r="H4" s="416"/>
      <c r="I4" s="396"/>
      <c r="J4" s="397"/>
      <c r="K4" s="398"/>
    </row>
    <row r="5" spans="1:48" s="2" customFormat="1" ht="15.75" customHeight="1" thickBot="1">
      <c r="A5" s="410"/>
      <c r="B5" s="411"/>
      <c r="C5" s="411"/>
      <c r="D5" s="412"/>
      <c r="E5" s="445"/>
      <c r="F5" s="415"/>
      <c r="G5" s="415"/>
      <c r="H5" s="416"/>
      <c r="I5" s="399"/>
      <c r="J5" s="400"/>
      <c r="K5" s="426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5" customHeight="1">
      <c r="A6" s="417" t="s">
        <v>13</v>
      </c>
      <c r="B6" s="418"/>
      <c r="C6" s="418"/>
      <c r="D6" s="424" t="s">
        <v>14</v>
      </c>
      <c r="E6" s="421" t="s">
        <v>15</v>
      </c>
      <c r="F6" s="418" t="s">
        <v>16</v>
      </c>
      <c r="G6" s="418" t="s">
        <v>17</v>
      </c>
      <c r="H6" s="447" t="s">
        <v>18</v>
      </c>
      <c r="I6" s="393" t="s">
        <v>12</v>
      </c>
      <c r="J6" s="394" t="s">
        <v>10</v>
      </c>
      <c r="K6" s="395" t="s">
        <v>11</v>
      </c>
    </row>
    <row r="7" spans="1:48" ht="15.75" customHeight="1" thickBot="1">
      <c r="A7" s="419"/>
      <c r="B7" s="420"/>
      <c r="C7" s="420"/>
      <c r="D7" s="444"/>
      <c r="E7" s="422"/>
      <c r="F7" s="423"/>
      <c r="G7" s="423"/>
      <c r="H7" s="448"/>
      <c r="I7" s="399"/>
      <c r="J7" s="400"/>
      <c r="K7" s="426"/>
    </row>
    <row r="8" spans="1:48">
      <c r="A8" s="473" t="s">
        <v>66</v>
      </c>
      <c r="B8" s="476" t="s">
        <v>48</v>
      </c>
      <c r="C8" s="477"/>
      <c r="D8" s="142" t="s">
        <v>67</v>
      </c>
      <c r="E8" s="49" t="str">
        <f>'Orçamento-Projeto'!$D$30</f>
        <v>Horas de trabalho</v>
      </c>
      <c r="F8" s="56"/>
      <c r="G8" s="59"/>
      <c r="H8" s="78">
        <f>F8*G8</f>
        <v>0</v>
      </c>
      <c r="I8" s="261"/>
      <c r="J8" s="262"/>
      <c r="K8" s="294" t="str">
        <f t="shared" ref="K8:K39" si="0">IF(H8&gt;0,(H8-SUM(I8,J8)),"")</f>
        <v/>
      </c>
    </row>
    <row r="9" spans="1:48">
      <c r="A9" s="474"/>
      <c r="B9" s="478"/>
      <c r="C9" s="479"/>
      <c r="D9" s="15" t="s">
        <v>68</v>
      </c>
      <c r="E9" s="50" t="str">
        <f>'Orçamento-Projeto'!$D$31</f>
        <v>Horas de trabalho</v>
      </c>
      <c r="F9" s="144"/>
      <c r="G9" s="61"/>
      <c r="H9" s="80">
        <f t="shared" ref="H9:H72" si="1">F9*G9</f>
        <v>0</v>
      </c>
      <c r="I9" s="285"/>
      <c r="J9" s="289"/>
      <c r="K9" s="306" t="str">
        <f t="shared" si="0"/>
        <v/>
      </c>
    </row>
    <row r="10" spans="1:48">
      <c r="A10" s="474"/>
      <c r="B10" s="478"/>
      <c r="C10" s="479"/>
      <c r="D10" s="15" t="s">
        <v>69</v>
      </c>
      <c r="E10" s="50" t="str">
        <f>'Orçamento-Projeto'!$D$32</f>
        <v>Unidade</v>
      </c>
      <c r="F10" s="144"/>
      <c r="G10" s="61"/>
      <c r="H10" s="80">
        <f t="shared" si="1"/>
        <v>0</v>
      </c>
      <c r="I10" s="285"/>
      <c r="J10" s="289"/>
      <c r="K10" s="306" t="str">
        <f t="shared" si="0"/>
        <v/>
      </c>
    </row>
    <row r="11" spans="1:48" ht="41.4">
      <c r="A11" s="474"/>
      <c r="B11" s="478"/>
      <c r="C11" s="479"/>
      <c r="D11" s="15" t="s">
        <v>70</v>
      </c>
      <c r="E11" s="50" t="str">
        <f>'Orçamento-Projeto'!$D$33</f>
        <v>Unidade</v>
      </c>
      <c r="F11" s="144"/>
      <c r="G11" s="61"/>
      <c r="H11" s="80">
        <f t="shared" si="1"/>
        <v>0</v>
      </c>
      <c r="I11" s="285"/>
      <c r="J11" s="289"/>
      <c r="K11" s="306" t="str">
        <f t="shared" si="0"/>
        <v/>
      </c>
    </row>
    <row r="12" spans="1:48" ht="41.4">
      <c r="A12" s="474"/>
      <c r="B12" s="478"/>
      <c r="C12" s="479"/>
      <c r="D12" s="15" t="s">
        <v>71</v>
      </c>
      <c r="E12" s="50" t="str">
        <f>'Orçamento-Projeto'!$D$34</f>
        <v>Unidade</v>
      </c>
      <c r="F12" s="144"/>
      <c r="G12" s="61"/>
      <c r="H12" s="80">
        <f t="shared" si="1"/>
        <v>0</v>
      </c>
      <c r="I12" s="285"/>
      <c r="J12" s="289"/>
      <c r="K12" s="306" t="str">
        <f t="shared" si="0"/>
        <v/>
      </c>
    </row>
    <row r="13" spans="1:48">
      <c r="A13" s="474"/>
      <c r="B13" s="478"/>
      <c r="C13" s="479"/>
      <c r="D13" s="15" t="s">
        <v>72</v>
      </c>
      <c r="E13" s="50" t="str">
        <f>'Orçamento-Projeto'!$D$35</f>
        <v>Diárias</v>
      </c>
      <c r="F13" s="144"/>
      <c r="G13" s="61"/>
      <c r="H13" s="80">
        <f t="shared" si="1"/>
        <v>0</v>
      </c>
      <c r="I13" s="285"/>
      <c r="J13" s="289"/>
      <c r="K13" s="306" t="str">
        <f t="shared" si="0"/>
        <v/>
      </c>
    </row>
    <row r="14" spans="1:48">
      <c r="A14" s="474"/>
      <c r="B14" s="478"/>
      <c r="C14" s="479"/>
      <c r="D14" s="143" t="s">
        <v>73</v>
      </c>
      <c r="E14" s="50" t="str">
        <f>'Orçamento-Projeto'!$D$36</f>
        <v>Horas de trabalho</v>
      </c>
      <c r="F14" s="144"/>
      <c r="G14" s="61"/>
      <c r="H14" s="80">
        <f t="shared" si="1"/>
        <v>0</v>
      </c>
      <c r="I14" s="285"/>
      <c r="J14" s="289"/>
      <c r="K14" s="306" t="str">
        <f t="shared" si="0"/>
        <v/>
      </c>
    </row>
    <row r="15" spans="1:48">
      <c r="A15" s="474"/>
      <c r="B15" s="478"/>
      <c r="C15" s="479"/>
      <c r="D15" s="143" t="s">
        <v>74</v>
      </c>
      <c r="E15" s="50" t="str">
        <f>'Orçamento-Projeto'!$D$37</f>
        <v>Diárias</v>
      </c>
      <c r="F15" s="144"/>
      <c r="G15" s="61"/>
      <c r="H15" s="80">
        <f t="shared" si="1"/>
        <v>0</v>
      </c>
      <c r="I15" s="285"/>
      <c r="J15" s="289"/>
      <c r="K15" s="306" t="str">
        <f t="shared" si="0"/>
        <v/>
      </c>
    </row>
    <row r="16" spans="1:48" ht="27.6">
      <c r="A16" s="474"/>
      <c r="B16" s="478"/>
      <c r="C16" s="479"/>
      <c r="D16" s="143" t="s">
        <v>75</v>
      </c>
      <c r="E16" s="50" t="str">
        <f>'Orçamento-Projeto'!$D$38</f>
        <v>Unidade</v>
      </c>
      <c r="F16" s="144"/>
      <c r="G16" s="61"/>
      <c r="H16" s="80">
        <f t="shared" si="1"/>
        <v>0</v>
      </c>
      <c r="I16" s="285"/>
      <c r="J16" s="289"/>
      <c r="K16" s="306" t="str">
        <f t="shared" si="0"/>
        <v/>
      </c>
    </row>
    <row r="17" spans="1:11" ht="27.6">
      <c r="A17" s="474"/>
      <c r="B17" s="478"/>
      <c r="C17" s="479"/>
      <c r="D17" s="143" t="s">
        <v>76</v>
      </c>
      <c r="E17" s="50" t="str">
        <f>'Orçamento-Projeto'!$D$39</f>
        <v>Unidade</v>
      </c>
      <c r="F17" s="144"/>
      <c r="G17" s="61"/>
      <c r="H17" s="80">
        <f t="shared" si="1"/>
        <v>0</v>
      </c>
      <c r="I17" s="285"/>
      <c r="J17" s="289"/>
      <c r="K17" s="306" t="str">
        <f t="shared" si="0"/>
        <v/>
      </c>
    </row>
    <row r="18" spans="1:11">
      <c r="A18" s="474"/>
      <c r="B18" s="478"/>
      <c r="C18" s="479"/>
      <c r="D18" s="143" t="s">
        <v>77</v>
      </c>
      <c r="E18" s="50" t="str">
        <f>'Orçamento-Projeto'!$D$40</f>
        <v>Unidade</v>
      </c>
      <c r="F18" s="144"/>
      <c r="G18" s="61"/>
      <c r="H18" s="80">
        <f t="shared" si="1"/>
        <v>0</v>
      </c>
      <c r="I18" s="285"/>
      <c r="J18" s="289"/>
      <c r="K18" s="306" t="str">
        <f t="shared" si="0"/>
        <v/>
      </c>
    </row>
    <row r="19" spans="1:11" ht="14.4" thickBot="1">
      <c r="A19" s="475"/>
      <c r="B19" s="242" t="s">
        <v>28</v>
      </c>
      <c r="C19" s="243">
        <f>SUM(H8:H19)</f>
        <v>0</v>
      </c>
      <c r="D19" s="145" t="s">
        <v>78</v>
      </c>
      <c r="E19" s="63" t="str">
        <f>'Orçamento-Projeto'!$D$41</f>
        <v>Unidade</v>
      </c>
      <c r="F19" s="146"/>
      <c r="G19" s="86"/>
      <c r="H19" s="81">
        <f t="shared" si="1"/>
        <v>0</v>
      </c>
      <c r="I19" s="286"/>
      <c r="J19" s="290"/>
      <c r="K19" s="307" t="str">
        <f t="shared" si="0"/>
        <v/>
      </c>
    </row>
    <row r="20" spans="1:11">
      <c r="A20" s="465" t="s">
        <v>79</v>
      </c>
      <c r="B20" s="480" t="s">
        <v>48</v>
      </c>
      <c r="C20" s="481"/>
      <c r="D20" s="244" t="s">
        <v>67</v>
      </c>
      <c r="E20" s="52" t="str">
        <f>'Orçamento-Projeto'!$D$30</f>
        <v>Horas de trabalho</v>
      </c>
      <c r="F20" s="131"/>
      <c r="G20" s="87"/>
      <c r="H20" s="82">
        <f t="shared" si="1"/>
        <v>0</v>
      </c>
      <c r="I20" s="271"/>
      <c r="J20" s="272"/>
      <c r="K20" s="299" t="str">
        <f t="shared" si="0"/>
        <v/>
      </c>
    </row>
    <row r="21" spans="1:11">
      <c r="A21" s="466"/>
      <c r="B21" s="482"/>
      <c r="C21" s="483"/>
      <c r="D21" s="245" t="s">
        <v>68</v>
      </c>
      <c r="E21" s="53" t="str">
        <f>'Orçamento-Projeto'!$D$31</f>
        <v>Horas de trabalho</v>
      </c>
      <c r="F21" s="57"/>
      <c r="G21" s="60"/>
      <c r="H21" s="83">
        <f t="shared" si="1"/>
        <v>0</v>
      </c>
      <c r="I21" s="287"/>
      <c r="J21" s="291"/>
      <c r="K21" s="308" t="str">
        <f t="shared" si="0"/>
        <v/>
      </c>
    </row>
    <row r="22" spans="1:11">
      <c r="A22" s="466"/>
      <c r="B22" s="482"/>
      <c r="C22" s="483"/>
      <c r="D22" s="245" t="s">
        <v>69</v>
      </c>
      <c r="E22" s="53" t="str">
        <f>'Orçamento-Projeto'!$D$32</f>
        <v>Unidade</v>
      </c>
      <c r="F22" s="57"/>
      <c r="G22" s="60"/>
      <c r="H22" s="83">
        <f t="shared" si="1"/>
        <v>0</v>
      </c>
      <c r="I22" s="287"/>
      <c r="J22" s="291"/>
      <c r="K22" s="308" t="str">
        <f t="shared" si="0"/>
        <v/>
      </c>
    </row>
    <row r="23" spans="1:11" ht="41.4">
      <c r="A23" s="466"/>
      <c r="B23" s="482"/>
      <c r="C23" s="483"/>
      <c r="D23" s="245" t="s">
        <v>70</v>
      </c>
      <c r="E23" s="53" t="str">
        <f>'Orçamento-Projeto'!$D$33</f>
        <v>Unidade</v>
      </c>
      <c r="F23" s="57"/>
      <c r="G23" s="60"/>
      <c r="H23" s="83">
        <f t="shared" si="1"/>
        <v>0</v>
      </c>
      <c r="I23" s="287"/>
      <c r="J23" s="291"/>
      <c r="K23" s="308" t="str">
        <f t="shared" si="0"/>
        <v/>
      </c>
    </row>
    <row r="24" spans="1:11" ht="41.4">
      <c r="A24" s="466"/>
      <c r="B24" s="482"/>
      <c r="C24" s="483"/>
      <c r="D24" s="245" t="s">
        <v>71</v>
      </c>
      <c r="E24" s="53" t="str">
        <f>'Orçamento-Projeto'!$D$34</f>
        <v>Unidade</v>
      </c>
      <c r="F24" s="57"/>
      <c r="G24" s="60"/>
      <c r="H24" s="83">
        <f t="shared" si="1"/>
        <v>0</v>
      </c>
      <c r="I24" s="287"/>
      <c r="J24" s="291"/>
      <c r="K24" s="308" t="str">
        <f t="shared" si="0"/>
        <v/>
      </c>
    </row>
    <row r="25" spans="1:11">
      <c r="A25" s="466"/>
      <c r="B25" s="482"/>
      <c r="C25" s="483"/>
      <c r="D25" s="245" t="s">
        <v>72</v>
      </c>
      <c r="E25" s="53" t="str">
        <f>'Orçamento-Projeto'!$D$35</f>
        <v>Diárias</v>
      </c>
      <c r="F25" s="57"/>
      <c r="G25" s="60"/>
      <c r="H25" s="83">
        <f t="shared" si="1"/>
        <v>0</v>
      </c>
      <c r="I25" s="287"/>
      <c r="J25" s="291"/>
      <c r="K25" s="308" t="str">
        <f t="shared" si="0"/>
        <v/>
      </c>
    </row>
    <row r="26" spans="1:11">
      <c r="A26" s="466"/>
      <c r="B26" s="482"/>
      <c r="C26" s="483"/>
      <c r="D26" s="26" t="s">
        <v>73</v>
      </c>
      <c r="E26" s="53" t="str">
        <f>'Orçamento-Projeto'!$D$36</f>
        <v>Horas de trabalho</v>
      </c>
      <c r="F26" s="57"/>
      <c r="G26" s="60"/>
      <c r="H26" s="83">
        <f t="shared" si="1"/>
        <v>0</v>
      </c>
      <c r="I26" s="287"/>
      <c r="J26" s="291"/>
      <c r="K26" s="308" t="str">
        <f t="shared" si="0"/>
        <v/>
      </c>
    </row>
    <row r="27" spans="1:11">
      <c r="A27" s="466"/>
      <c r="B27" s="482"/>
      <c r="C27" s="483"/>
      <c r="D27" s="26" t="s">
        <v>74</v>
      </c>
      <c r="E27" s="53" t="str">
        <f>'Orçamento-Projeto'!$D$37</f>
        <v>Diárias</v>
      </c>
      <c r="F27" s="57"/>
      <c r="G27" s="60"/>
      <c r="H27" s="83">
        <f t="shared" si="1"/>
        <v>0</v>
      </c>
      <c r="I27" s="287"/>
      <c r="J27" s="291"/>
      <c r="K27" s="308" t="str">
        <f t="shared" si="0"/>
        <v/>
      </c>
    </row>
    <row r="28" spans="1:11" ht="27.6">
      <c r="A28" s="466"/>
      <c r="B28" s="482"/>
      <c r="C28" s="483"/>
      <c r="D28" s="26" t="s">
        <v>75</v>
      </c>
      <c r="E28" s="53" t="str">
        <f>'Orçamento-Projeto'!$D$38</f>
        <v>Unidade</v>
      </c>
      <c r="F28" s="57"/>
      <c r="G28" s="60"/>
      <c r="H28" s="83">
        <f t="shared" si="1"/>
        <v>0</v>
      </c>
      <c r="I28" s="287"/>
      <c r="J28" s="291"/>
      <c r="K28" s="308" t="str">
        <f t="shared" si="0"/>
        <v/>
      </c>
    </row>
    <row r="29" spans="1:11" ht="27.6">
      <c r="A29" s="466"/>
      <c r="B29" s="482"/>
      <c r="C29" s="483"/>
      <c r="D29" s="26" t="s">
        <v>76</v>
      </c>
      <c r="E29" s="53" t="str">
        <f>'Orçamento-Projeto'!$D$39</f>
        <v>Unidade</v>
      </c>
      <c r="F29" s="57"/>
      <c r="G29" s="60"/>
      <c r="H29" s="83">
        <f t="shared" si="1"/>
        <v>0</v>
      </c>
      <c r="I29" s="287"/>
      <c r="J29" s="291"/>
      <c r="K29" s="308" t="str">
        <f t="shared" si="0"/>
        <v/>
      </c>
    </row>
    <row r="30" spans="1:11">
      <c r="A30" s="466"/>
      <c r="B30" s="482"/>
      <c r="C30" s="483"/>
      <c r="D30" s="26" t="s">
        <v>77</v>
      </c>
      <c r="E30" s="53" t="str">
        <f>'Orçamento-Projeto'!$D$40</f>
        <v>Unidade</v>
      </c>
      <c r="F30" s="57"/>
      <c r="G30" s="60"/>
      <c r="H30" s="83">
        <f t="shared" si="1"/>
        <v>0</v>
      </c>
      <c r="I30" s="287"/>
      <c r="J30" s="291"/>
      <c r="K30" s="308" t="str">
        <f t="shared" si="0"/>
        <v/>
      </c>
    </row>
    <row r="31" spans="1:11" ht="14.4" thickBot="1">
      <c r="A31" s="467"/>
      <c r="B31" s="240" t="s">
        <v>28</v>
      </c>
      <c r="C31" s="241">
        <f>SUM(H20:H31)</f>
        <v>0</v>
      </c>
      <c r="D31" s="246" t="s">
        <v>78</v>
      </c>
      <c r="E31" s="55" t="str">
        <f>'Orçamento-Projeto'!$D$41</f>
        <v>Unidade</v>
      </c>
      <c r="F31" s="58"/>
      <c r="G31" s="62"/>
      <c r="H31" s="84">
        <f t="shared" si="1"/>
        <v>0</v>
      </c>
      <c r="I31" s="288"/>
      <c r="J31" s="292"/>
      <c r="K31" s="309" t="str">
        <f t="shared" si="0"/>
        <v/>
      </c>
    </row>
    <row r="32" spans="1:11">
      <c r="A32" s="473" t="s">
        <v>80</v>
      </c>
      <c r="B32" s="476" t="s">
        <v>48</v>
      </c>
      <c r="C32" s="477"/>
      <c r="D32" s="142" t="s">
        <v>67</v>
      </c>
      <c r="E32" s="49" t="str">
        <f>'Orçamento-Projeto'!$D$30</f>
        <v>Horas de trabalho</v>
      </c>
      <c r="F32" s="56"/>
      <c r="G32" s="59"/>
      <c r="H32" s="78">
        <f t="shared" si="1"/>
        <v>0</v>
      </c>
      <c r="I32" s="261"/>
      <c r="J32" s="262"/>
      <c r="K32" s="294" t="str">
        <f t="shared" si="0"/>
        <v/>
      </c>
    </row>
    <row r="33" spans="1:11">
      <c r="A33" s="474"/>
      <c r="B33" s="478"/>
      <c r="C33" s="479"/>
      <c r="D33" s="15" t="s">
        <v>68</v>
      </c>
      <c r="E33" s="50" t="str">
        <f>'Orçamento-Projeto'!$D$31</f>
        <v>Horas de trabalho</v>
      </c>
      <c r="F33" s="144"/>
      <c r="G33" s="61"/>
      <c r="H33" s="80">
        <f t="shared" si="1"/>
        <v>0</v>
      </c>
      <c r="I33" s="285"/>
      <c r="J33" s="289"/>
      <c r="K33" s="306" t="str">
        <f t="shared" si="0"/>
        <v/>
      </c>
    </row>
    <row r="34" spans="1:11">
      <c r="A34" s="474"/>
      <c r="B34" s="478"/>
      <c r="C34" s="479"/>
      <c r="D34" s="15" t="s">
        <v>69</v>
      </c>
      <c r="E34" s="50" t="str">
        <f>'Orçamento-Projeto'!$D$32</f>
        <v>Unidade</v>
      </c>
      <c r="F34" s="144"/>
      <c r="G34" s="61"/>
      <c r="H34" s="80">
        <f t="shared" si="1"/>
        <v>0</v>
      </c>
      <c r="I34" s="285"/>
      <c r="J34" s="289"/>
      <c r="K34" s="306" t="str">
        <f t="shared" si="0"/>
        <v/>
      </c>
    </row>
    <row r="35" spans="1:11" ht="41.4">
      <c r="A35" s="474"/>
      <c r="B35" s="478"/>
      <c r="C35" s="479"/>
      <c r="D35" s="15" t="s">
        <v>70</v>
      </c>
      <c r="E35" s="50" t="str">
        <f>'Orçamento-Projeto'!$D$33</f>
        <v>Unidade</v>
      </c>
      <c r="F35" s="144"/>
      <c r="G35" s="61"/>
      <c r="H35" s="80">
        <f t="shared" si="1"/>
        <v>0</v>
      </c>
      <c r="I35" s="285"/>
      <c r="J35" s="289"/>
      <c r="K35" s="306" t="str">
        <f t="shared" si="0"/>
        <v/>
      </c>
    </row>
    <row r="36" spans="1:11" ht="41.4">
      <c r="A36" s="474"/>
      <c r="B36" s="478"/>
      <c r="C36" s="479"/>
      <c r="D36" s="15" t="s">
        <v>71</v>
      </c>
      <c r="E36" s="50" t="str">
        <f>'Orçamento-Projeto'!$D$34</f>
        <v>Unidade</v>
      </c>
      <c r="F36" s="144"/>
      <c r="G36" s="61"/>
      <c r="H36" s="80">
        <f t="shared" si="1"/>
        <v>0</v>
      </c>
      <c r="I36" s="285"/>
      <c r="J36" s="289"/>
      <c r="K36" s="306" t="str">
        <f t="shared" si="0"/>
        <v/>
      </c>
    </row>
    <row r="37" spans="1:11">
      <c r="A37" s="474"/>
      <c r="B37" s="478"/>
      <c r="C37" s="479"/>
      <c r="D37" s="15" t="s">
        <v>72</v>
      </c>
      <c r="E37" s="50" t="str">
        <f>'Orçamento-Projeto'!$D$35</f>
        <v>Diárias</v>
      </c>
      <c r="F37" s="144"/>
      <c r="G37" s="61"/>
      <c r="H37" s="80">
        <f t="shared" si="1"/>
        <v>0</v>
      </c>
      <c r="I37" s="285"/>
      <c r="J37" s="289"/>
      <c r="K37" s="306" t="str">
        <f t="shared" si="0"/>
        <v/>
      </c>
    </row>
    <row r="38" spans="1:11">
      <c r="A38" s="474"/>
      <c r="B38" s="478"/>
      <c r="C38" s="479"/>
      <c r="D38" s="143" t="s">
        <v>73</v>
      </c>
      <c r="E38" s="50" t="str">
        <f>'Orçamento-Projeto'!$D$36</f>
        <v>Horas de trabalho</v>
      </c>
      <c r="F38" s="144"/>
      <c r="G38" s="61"/>
      <c r="H38" s="80">
        <f t="shared" si="1"/>
        <v>0</v>
      </c>
      <c r="I38" s="285"/>
      <c r="J38" s="289"/>
      <c r="K38" s="306" t="str">
        <f t="shared" si="0"/>
        <v/>
      </c>
    </row>
    <row r="39" spans="1:11">
      <c r="A39" s="474"/>
      <c r="B39" s="478"/>
      <c r="C39" s="479"/>
      <c r="D39" s="143" t="s">
        <v>74</v>
      </c>
      <c r="E39" s="50" t="str">
        <f>'Orçamento-Projeto'!$D$37</f>
        <v>Diárias</v>
      </c>
      <c r="F39" s="144"/>
      <c r="G39" s="61"/>
      <c r="H39" s="80">
        <f t="shared" si="1"/>
        <v>0</v>
      </c>
      <c r="I39" s="285"/>
      <c r="J39" s="289"/>
      <c r="K39" s="306" t="str">
        <f t="shared" si="0"/>
        <v/>
      </c>
    </row>
    <row r="40" spans="1:11" ht="27.6">
      <c r="A40" s="474"/>
      <c r="B40" s="478"/>
      <c r="C40" s="479"/>
      <c r="D40" s="143" t="s">
        <v>75</v>
      </c>
      <c r="E40" s="50" t="str">
        <f>'Orçamento-Projeto'!$D$38</f>
        <v>Unidade</v>
      </c>
      <c r="F40" s="144"/>
      <c r="G40" s="61"/>
      <c r="H40" s="80">
        <f t="shared" si="1"/>
        <v>0</v>
      </c>
      <c r="I40" s="285"/>
      <c r="J40" s="289"/>
      <c r="K40" s="306" t="str">
        <f t="shared" ref="K40:K71" si="2">IF(H40&gt;0,(H40-SUM(I40,J40)),"")</f>
        <v/>
      </c>
    </row>
    <row r="41" spans="1:11" ht="27.6">
      <c r="A41" s="474"/>
      <c r="B41" s="478"/>
      <c r="C41" s="479"/>
      <c r="D41" s="143" t="s">
        <v>76</v>
      </c>
      <c r="E41" s="50" t="str">
        <f>'Orçamento-Projeto'!$D$39</f>
        <v>Unidade</v>
      </c>
      <c r="F41" s="144"/>
      <c r="G41" s="61"/>
      <c r="H41" s="80">
        <f t="shared" si="1"/>
        <v>0</v>
      </c>
      <c r="I41" s="285"/>
      <c r="J41" s="289"/>
      <c r="K41" s="306" t="str">
        <f t="shared" si="2"/>
        <v/>
      </c>
    </row>
    <row r="42" spans="1:11">
      <c r="A42" s="474"/>
      <c r="B42" s="478"/>
      <c r="C42" s="479"/>
      <c r="D42" s="143" t="s">
        <v>77</v>
      </c>
      <c r="E42" s="50" t="str">
        <f>'Orçamento-Projeto'!$D$40</f>
        <v>Unidade</v>
      </c>
      <c r="F42" s="144"/>
      <c r="G42" s="61"/>
      <c r="H42" s="80">
        <f t="shared" si="1"/>
        <v>0</v>
      </c>
      <c r="I42" s="285"/>
      <c r="J42" s="289"/>
      <c r="K42" s="306" t="str">
        <f t="shared" si="2"/>
        <v/>
      </c>
    </row>
    <row r="43" spans="1:11" ht="14.4" thickBot="1">
      <c r="A43" s="475"/>
      <c r="B43" s="242" t="s">
        <v>28</v>
      </c>
      <c r="C43" s="243">
        <f>SUM(H32:H43)</f>
        <v>0</v>
      </c>
      <c r="D43" s="145" t="s">
        <v>78</v>
      </c>
      <c r="E43" s="63" t="str">
        <f>'Orçamento-Projeto'!$D$41</f>
        <v>Unidade</v>
      </c>
      <c r="F43" s="146"/>
      <c r="G43" s="86"/>
      <c r="H43" s="81">
        <f t="shared" si="1"/>
        <v>0</v>
      </c>
      <c r="I43" s="286"/>
      <c r="J43" s="290"/>
      <c r="K43" s="307" t="str">
        <f t="shared" si="2"/>
        <v/>
      </c>
    </row>
    <row r="44" spans="1:11">
      <c r="A44" s="465" t="s">
        <v>81</v>
      </c>
      <c r="B44" s="480" t="s">
        <v>48</v>
      </c>
      <c r="C44" s="481"/>
      <c r="D44" s="244" t="s">
        <v>67</v>
      </c>
      <c r="E44" s="52" t="str">
        <f>'Orçamento-Projeto'!$D$30</f>
        <v>Horas de trabalho</v>
      </c>
      <c r="F44" s="131"/>
      <c r="G44" s="87"/>
      <c r="H44" s="82">
        <f t="shared" si="1"/>
        <v>0</v>
      </c>
      <c r="I44" s="271"/>
      <c r="J44" s="272"/>
      <c r="K44" s="299" t="str">
        <f t="shared" si="2"/>
        <v/>
      </c>
    </row>
    <row r="45" spans="1:11">
      <c r="A45" s="466"/>
      <c r="B45" s="482"/>
      <c r="C45" s="483"/>
      <c r="D45" s="245" t="s">
        <v>68</v>
      </c>
      <c r="E45" s="53" t="str">
        <f>'Orçamento-Projeto'!$D$31</f>
        <v>Horas de trabalho</v>
      </c>
      <c r="F45" s="57"/>
      <c r="G45" s="60"/>
      <c r="H45" s="83">
        <f t="shared" si="1"/>
        <v>0</v>
      </c>
      <c r="I45" s="287"/>
      <c r="J45" s="291"/>
      <c r="K45" s="308" t="str">
        <f t="shared" si="2"/>
        <v/>
      </c>
    </row>
    <row r="46" spans="1:11">
      <c r="A46" s="466"/>
      <c r="B46" s="482"/>
      <c r="C46" s="483"/>
      <c r="D46" s="245" t="s">
        <v>69</v>
      </c>
      <c r="E46" s="53" t="str">
        <f>'Orçamento-Projeto'!$D$32</f>
        <v>Unidade</v>
      </c>
      <c r="F46" s="57"/>
      <c r="G46" s="60"/>
      <c r="H46" s="83">
        <f t="shared" si="1"/>
        <v>0</v>
      </c>
      <c r="I46" s="287"/>
      <c r="J46" s="291"/>
      <c r="K46" s="308" t="str">
        <f t="shared" si="2"/>
        <v/>
      </c>
    </row>
    <row r="47" spans="1:11" ht="41.4">
      <c r="A47" s="466"/>
      <c r="B47" s="482"/>
      <c r="C47" s="483"/>
      <c r="D47" s="245" t="s">
        <v>70</v>
      </c>
      <c r="E47" s="53" t="str">
        <f>'Orçamento-Projeto'!$D$33</f>
        <v>Unidade</v>
      </c>
      <c r="F47" s="57"/>
      <c r="G47" s="60"/>
      <c r="H47" s="83">
        <f t="shared" si="1"/>
        <v>0</v>
      </c>
      <c r="I47" s="287"/>
      <c r="J47" s="291"/>
      <c r="K47" s="308" t="str">
        <f t="shared" si="2"/>
        <v/>
      </c>
    </row>
    <row r="48" spans="1:11" ht="41.4">
      <c r="A48" s="466"/>
      <c r="B48" s="482"/>
      <c r="C48" s="483"/>
      <c r="D48" s="245" t="s">
        <v>71</v>
      </c>
      <c r="E48" s="53" t="str">
        <f>'Orçamento-Projeto'!$D$34</f>
        <v>Unidade</v>
      </c>
      <c r="F48" s="57"/>
      <c r="G48" s="60"/>
      <c r="H48" s="83">
        <f t="shared" si="1"/>
        <v>0</v>
      </c>
      <c r="I48" s="287"/>
      <c r="J48" s="291"/>
      <c r="K48" s="308" t="str">
        <f t="shared" si="2"/>
        <v/>
      </c>
    </row>
    <row r="49" spans="1:11">
      <c r="A49" s="466"/>
      <c r="B49" s="482"/>
      <c r="C49" s="483"/>
      <c r="D49" s="245" t="s">
        <v>72</v>
      </c>
      <c r="E49" s="53" t="str">
        <f>'Orçamento-Projeto'!$D$35</f>
        <v>Diárias</v>
      </c>
      <c r="F49" s="57"/>
      <c r="G49" s="60"/>
      <c r="H49" s="83">
        <f t="shared" si="1"/>
        <v>0</v>
      </c>
      <c r="I49" s="287"/>
      <c r="J49" s="291"/>
      <c r="K49" s="308" t="str">
        <f t="shared" si="2"/>
        <v/>
      </c>
    </row>
    <row r="50" spans="1:11">
      <c r="A50" s="466"/>
      <c r="B50" s="482"/>
      <c r="C50" s="483"/>
      <c r="D50" s="26" t="s">
        <v>73</v>
      </c>
      <c r="E50" s="53" t="str">
        <f>'Orçamento-Projeto'!$D$36</f>
        <v>Horas de trabalho</v>
      </c>
      <c r="F50" s="57"/>
      <c r="G50" s="60"/>
      <c r="H50" s="83">
        <f t="shared" si="1"/>
        <v>0</v>
      </c>
      <c r="I50" s="287"/>
      <c r="J50" s="291"/>
      <c r="K50" s="308" t="str">
        <f t="shared" si="2"/>
        <v/>
      </c>
    </row>
    <row r="51" spans="1:11">
      <c r="A51" s="466"/>
      <c r="B51" s="482"/>
      <c r="C51" s="483"/>
      <c r="D51" s="26" t="s">
        <v>74</v>
      </c>
      <c r="E51" s="53" t="str">
        <f>'Orçamento-Projeto'!$D$37</f>
        <v>Diárias</v>
      </c>
      <c r="F51" s="57"/>
      <c r="G51" s="60"/>
      <c r="H51" s="83">
        <f t="shared" si="1"/>
        <v>0</v>
      </c>
      <c r="I51" s="287"/>
      <c r="J51" s="291"/>
      <c r="K51" s="308" t="str">
        <f t="shared" si="2"/>
        <v/>
      </c>
    </row>
    <row r="52" spans="1:11" ht="27.6">
      <c r="A52" s="466"/>
      <c r="B52" s="482"/>
      <c r="C52" s="483"/>
      <c r="D52" s="26" t="s">
        <v>75</v>
      </c>
      <c r="E52" s="53" t="str">
        <f>'Orçamento-Projeto'!$D$38</f>
        <v>Unidade</v>
      </c>
      <c r="F52" s="57"/>
      <c r="G52" s="60"/>
      <c r="H52" s="83">
        <f t="shared" si="1"/>
        <v>0</v>
      </c>
      <c r="I52" s="287"/>
      <c r="J52" s="291"/>
      <c r="K52" s="308" t="str">
        <f t="shared" si="2"/>
        <v/>
      </c>
    </row>
    <row r="53" spans="1:11" ht="27.6">
      <c r="A53" s="466"/>
      <c r="B53" s="482"/>
      <c r="C53" s="483"/>
      <c r="D53" s="26" t="s">
        <v>76</v>
      </c>
      <c r="E53" s="53" t="str">
        <f>'Orçamento-Projeto'!$D$39</f>
        <v>Unidade</v>
      </c>
      <c r="F53" s="57"/>
      <c r="G53" s="60"/>
      <c r="H53" s="83">
        <f t="shared" si="1"/>
        <v>0</v>
      </c>
      <c r="I53" s="287"/>
      <c r="J53" s="291"/>
      <c r="K53" s="308" t="str">
        <f t="shared" si="2"/>
        <v/>
      </c>
    </row>
    <row r="54" spans="1:11">
      <c r="A54" s="466"/>
      <c r="B54" s="482"/>
      <c r="C54" s="483"/>
      <c r="D54" s="26" t="s">
        <v>77</v>
      </c>
      <c r="E54" s="53" t="str">
        <f>'Orçamento-Projeto'!$D$40</f>
        <v>Unidade</v>
      </c>
      <c r="F54" s="57"/>
      <c r="G54" s="60"/>
      <c r="H54" s="83">
        <f t="shared" si="1"/>
        <v>0</v>
      </c>
      <c r="I54" s="287"/>
      <c r="J54" s="291"/>
      <c r="K54" s="308" t="str">
        <f t="shared" si="2"/>
        <v/>
      </c>
    </row>
    <row r="55" spans="1:11" ht="14.4" thickBot="1">
      <c r="A55" s="467"/>
      <c r="B55" s="240" t="s">
        <v>28</v>
      </c>
      <c r="C55" s="241">
        <f>SUM(H44:H55)</f>
        <v>0</v>
      </c>
      <c r="D55" s="246" t="s">
        <v>78</v>
      </c>
      <c r="E55" s="55" t="str">
        <f>'Orçamento-Projeto'!$D$41</f>
        <v>Unidade</v>
      </c>
      <c r="F55" s="58"/>
      <c r="G55" s="62"/>
      <c r="H55" s="84">
        <f t="shared" si="1"/>
        <v>0</v>
      </c>
      <c r="I55" s="288"/>
      <c r="J55" s="292"/>
      <c r="K55" s="309" t="str">
        <f t="shared" si="2"/>
        <v/>
      </c>
    </row>
    <row r="56" spans="1:11">
      <c r="A56" s="473" t="s">
        <v>135</v>
      </c>
      <c r="B56" s="476" t="s">
        <v>48</v>
      </c>
      <c r="C56" s="477"/>
      <c r="D56" s="142" t="s">
        <v>67</v>
      </c>
      <c r="E56" s="49" t="str">
        <f>'Orçamento-Projeto'!$D$30</f>
        <v>Horas de trabalho</v>
      </c>
      <c r="F56" s="56"/>
      <c r="G56" s="59"/>
      <c r="H56" s="78">
        <f t="shared" si="1"/>
        <v>0</v>
      </c>
      <c r="I56" s="261"/>
      <c r="J56" s="262"/>
      <c r="K56" s="294" t="str">
        <f t="shared" si="2"/>
        <v/>
      </c>
    </row>
    <row r="57" spans="1:11">
      <c r="A57" s="474"/>
      <c r="B57" s="478"/>
      <c r="C57" s="479"/>
      <c r="D57" s="15" t="s">
        <v>68</v>
      </c>
      <c r="E57" s="50" t="str">
        <f>'Orçamento-Projeto'!$D$31</f>
        <v>Horas de trabalho</v>
      </c>
      <c r="F57" s="144"/>
      <c r="G57" s="61"/>
      <c r="H57" s="80">
        <f t="shared" si="1"/>
        <v>0</v>
      </c>
      <c r="I57" s="285"/>
      <c r="J57" s="289"/>
      <c r="K57" s="306" t="str">
        <f t="shared" si="2"/>
        <v/>
      </c>
    </row>
    <row r="58" spans="1:11">
      <c r="A58" s="474"/>
      <c r="B58" s="478"/>
      <c r="C58" s="479"/>
      <c r="D58" s="15" t="s">
        <v>69</v>
      </c>
      <c r="E58" s="50" t="str">
        <f>'Orçamento-Projeto'!$D$32</f>
        <v>Unidade</v>
      </c>
      <c r="F58" s="144"/>
      <c r="G58" s="61"/>
      <c r="H58" s="80">
        <f t="shared" si="1"/>
        <v>0</v>
      </c>
      <c r="I58" s="285"/>
      <c r="J58" s="289"/>
      <c r="K58" s="306" t="str">
        <f t="shared" si="2"/>
        <v/>
      </c>
    </row>
    <row r="59" spans="1:11" ht="41.4">
      <c r="A59" s="474"/>
      <c r="B59" s="478"/>
      <c r="C59" s="479"/>
      <c r="D59" s="15" t="s">
        <v>70</v>
      </c>
      <c r="E59" s="50" t="str">
        <f>'Orçamento-Projeto'!$D$33</f>
        <v>Unidade</v>
      </c>
      <c r="F59" s="144"/>
      <c r="G59" s="61"/>
      <c r="H59" s="80">
        <f t="shared" si="1"/>
        <v>0</v>
      </c>
      <c r="I59" s="285"/>
      <c r="J59" s="289"/>
      <c r="K59" s="306" t="str">
        <f t="shared" si="2"/>
        <v/>
      </c>
    </row>
    <row r="60" spans="1:11" ht="41.4">
      <c r="A60" s="474"/>
      <c r="B60" s="478"/>
      <c r="C60" s="479"/>
      <c r="D60" s="15" t="s">
        <v>71</v>
      </c>
      <c r="E60" s="50" t="str">
        <f>'Orçamento-Projeto'!$D$34</f>
        <v>Unidade</v>
      </c>
      <c r="F60" s="144"/>
      <c r="G60" s="61"/>
      <c r="H60" s="80">
        <f t="shared" si="1"/>
        <v>0</v>
      </c>
      <c r="I60" s="285"/>
      <c r="J60" s="289"/>
      <c r="K60" s="306" t="str">
        <f t="shared" si="2"/>
        <v/>
      </c>
    </row>
    <row r="61" spans="1:11">
      <c r="A61" s="474"/>
      <c r="B61" s="478"/>
      <c r="C61" s="479"/>
      <c r="D61" s="15" t="s">
        <v>72</v>
      </c>
      <c r="E61" s="50" t="str">
        <f>'Orçamento-Projeto'!$D$35</f>
        <v>Diárias</v>
      </c>
      <c r="F61" s="144"/>
      <c r="G61" s="61"/>
      <c r="H61" s="80">
        <f t="shared" si="1"/>
        <v>0</v>
      </c>
      <c r="I61" s="285"/>
      <c r="J61" s="289"/>
      <c r="K61" s="306" t="str">
        <f t="shared" si="2"/>
        <v/>
      </c>
    </row>
    <row r="62" spans="1:11">
      <c r="A62" s="474"/>
      <c r="B62" s="478"/>
      <c r="C62" s="479"/>
      <c r="D62" s="143" t="s">
        <v>73</v>
      </c>
      <c r="E62" s="50" t="str">
        <f>'Orçamento-Projeto'!$D$36</f>
        <v>Horas de trabalho</v>
      </c>
      <c r="F62" s="144"/>
      <c r="G62" s="61"/>
      <c r="H62" s="80">
        <f t="shared" si="1"/>
        <v>0</v>
      </c>
      <c r="I62" s="285"/>
      <c r="J62" s="289"/>
      <c r="K62" s="306" t="str">
        <f t="shared" si="2"/>
        <v/>
      </c>
    </row>
    <row r="63" spans="1:11">
      <c r="A63" s="474"/>
      <c r="B63" s="478"/>
      <c r="C63" s="479"/>
      <c r="D63" s="143" t="s">
        <v>74</v>
      </c>
      <c r="E63" s="50" t="str">
        <f>'Orçamento-Projeto'!$D$37</f>
        <v>Diárias</v>
      </c>
      <c r="F63" s="144"/>
      <c r="G63" s="61"/>
      <c r="H63" s="80">
        <f t="shared" si="1"/>
        <v>0</v>
      </c>
      <c r="I63" s="285"/>
      <c r="J63" s="289"/>
      <c r="K63" s="306" t="str">
        <f t="shared" si="2"/>
        <v/>
      </c>
    </row>
    <row r="64" spans="1:11" ht="27.6">
      <c r="A64" s="474"/>
      <c r="B64" s="478"/>
      <c r="C64" s="479"/>
      <c r="D64" s="143" t="s">
        <v>75</v>
      </c>
      <c r="E64" s="50" t="str">
        <f>'Orçamento-Projeto'!$D$38</f>
        <v>Unidade</v>
      </c>
      <c r="F64" s="144"/>
      <c r="G64" s="61"/>
      <c r="H64" s="80">
        <f t="shared" si="1"/>
        <v>0</v>
      </c>
      <c r="I64" s="285"/>
      <c r="J64" s="289"/>
      <c r="K64" s="306" t="str">
        <f t="shared" si="2"/>
        <v/>
      </c>
    </row>
    <row r="65" spans="1:11" ht="27.6">
      <c r="A65" s="474"/>
      <c r="B65" s="478"/>
      <c r="C65" s="479"/>
      <c r="D65" s="143" t="s">
        <v>76</v>
      </c>
      <c r="E65" s="50" t="str">
        <f>'Orçamento-Projeto'!$D$39</f>
        <v>Unidade</v>
      </c>
      <c r="F65" s="144"/>
      <c r="G65" s="61"/>
      <c r="H65" s="80">
        <f t="shared" si="1"/>
        <v>0</v>
      </c>
      <c r="I65" s="285"/>
      <c r="J65" s="289"/>
      <c r="K65" s="306" t="str">
        <f t="shared" si="2"/>
        <v/>
      </c>
    </row>
    <row r="66" spans="1:11">
      <c r="A66" s="474"/>
      <c r="B66" s="478"/>
      <c r="C66" s="479"/>
      <c r="D66" s="143" t="s">
        <v>77</v>
      </c>
      <c r="E66" s="50" t="str">
        <f>'Orçamento-Projeto'!$D$40</f>
        <v>Unidade</v>
      </c>
      <c r="F66" s="144"/>
      <c r="G66" s="61"/>
      <c r="H66" s="80">
        <f t="shared" si="1"/>
        <v>0</v>
      </c>
      <c r="I66" s="285"/>
      <c r="J66" s="289"/>
      <c r="K66" s="306" t="str">
        <f t="shared" si="2"/>
        <v/>
      </c>
    </row>
    <row r="67" spans="1:11" ht="14.4" thickBot="1">
      <c r="A67" s="475"/>
      <c r="B67" s="242" t="s">
        <v>28</v>
      </c>
      <c r="C67" s="243">
        <f>SUM(H56:H67)</f>
        <v>0</v>
      </c>
      <c r="D67" s="145" t="s">
        <v>78</v>
      </c>
      <c r="E67" s="63" t="str">
        <f>'Orçamento-Projeto'!$D$41</f>
        <v>Unidade</v>
      </c>
      <c r="F67" s="146"/>
      <c r="G67" s="86"/>
      <c r="H67" s="81">
        <f t="shared" si="1"/>
        <v>0</v>
      </c>
      <c r="I67" s="286"/>
      <c r="J67" s="290"/>
      <c r="K67" s="307" t="str">
        <f t="shared" si="2"/>
        <v/>
      </c>
    </row>
    <row r="68" spans="1:11">
      <c r="A68" s="465" t="s">
        <v>136</v>
      </c>
      <c r="B68" s="480" t="s">
        <v>48</v>
      </c>
      <c r="C68" s="481"/>
      <c r="D68" s="244" t="s">
        <v>67</v>
      </c>
      <c r="E68" s="52" t="str">
        <f>'Orçamento-Projeto'!$D$30</f>
        <v>Horas de trabalho</v>
      </c>
      <c r="F68" s="131"/>
      <c r="G68" s="87"/>
      <c r="H68" s="82">
        <f t="shared" si="1"/>
        <v>0</v>
      </c>
      <c r="I68" s="271"/>
      <c r="J68" s="272"/>
      <c r="K68" s="299" t="str">
        <f t="shared" si="2"/>
        <v/>
      </c>
    </row>
    <row r="69" spans="1:11">
      <c r="A69" s="466"/>
      <c r="B69" s="482"/>
      <c r="C69" s="483"/>
      <c r="D69" s="245" t="s">
        <v>68</v>
      </c>
      <c r="E69" s="53" t="str">
        <f>'Orçamento-Projeto'!$D$31</f>
        <v>Horas de trabalho</v>
      </c>
      <c r="F69" s="57"/>
      <c r="G69" s="60"/>
      <c r="H69" s="83">
        <f t="shared" si="1"/>
        <v>0</v>
      </c>
      <c r="I69" s="287"/>
      <c r="J69" s="291"/>
      <c r="K69" s="308" t="str">
        <f t="shared" si="2"/>
        <v/>
      </c>
    </row>
    <row r="70" spans="1:11">
      <c r="A70" s="466"/>
      <c r="B70" s="482"/>
      <c r="C70" s="483"/>
      <c r="D70" s="245" t="s">
        <v>69</v>
      </c>
      <c r="E70" s="53" t="str">
        <f>'Orçamento-Projeto'!$D$32</f>
        <v>Unidade</v>
      </c>
      <c r="F70" s="57"/>
      <c r="G70" s="60"/>
      <c r="H70" s="83">
        <f t="shared" si="1"/>
        <v>0</v>
      </c>
      <c r="I70" s="287"/>
      <c r="J70" s="291"/>
      <c r="K70" s="308" t="str">
        <f t="shared" si="2"/>
        <v/>
      </c>
    </row>
    <row r="71" spans="1:11" ht="41.4">
      <c r="A71" s="466"/>
      <c r="B71" s="482"/>
      <c r="C71" s="483"/>
      <c r="D71" s="245" t="s">
        <v>70</v>
      </c>
      <c r="E71" s="53" t="str">
        <f>'Orçamento-Projeto'!$D$33</f>
        <v>Unidade</v>
      </c>
      <c r="F71" s="57"/>
      <c r="G71" s="60"/>
      <c r="H71" s="83">
        <f t="shared" si="1"/>
        <v>0</v>
      </c>
      <c r="I71" s="287"/>
      <c r="J71" s="291"/>
      <c r="K71" s="308" t="str">
        <f t="shared" si="2"/>
        <v/>
      </c>
    </row>
    <row r="72" spans="1:11" ht="41.4">
      <c r="A72" s="466"/>
      <c r="B72" s="482"/>
      <c r="C72" s="483"/>
      <c r="D72" s="245" t="s">
        <v>71</v>
      </c>
      <c r="E72" s="53" t="str">
        <f>'Orçamento-Projeto'!$D$34</f>
        <v>Unidade</v>
      </c>
      <c r="F72" s="57"/>
      <c r="G72" s="60"/>
      <c r="H72" s="83">
        <f t="shared" si="1"/>
        <v>0</v>
      </c>
      <c r="I72" s="287"/>
      <c r="J72" s="291"/>
      <c r="K72" s="308" t="str">
        <f t="shared" ref="K72:K103" si="3">IF(H72&gt;0,(H72-SUM(I72,J72)),"")</f>
        <v/>
      </c>
    </row>
    <row r="73" spans="1:11">
      <c r="A73" s="466"/>
      <c r="B73" s="482"/>
      <c r="C73" s="483"/>
      <c r="D73" s="245" t="s">
        <v>72</v>
      </c>
      <c r="E73" s="53" t="str">
        <f>'Orçamento-Projeto'!$D$35</f>
        <v>Diárias</v>
      </c>
      <c r="F73" s="57"/>
      <c r="G73" s="60"/>
      <c r="H73" s="83">
        <f t="shared" ref="H73:H103" si="4">F73*G73</f>
        <v>0</v>
      </c>
      <c r="I73" s="287"/>
      <c r="J73" s="291"/>
      <c r="K73" s="308" t="str">
        <f t="shared" si="3"/>
        <v/>
      </c>
    </row>
    <row r="74" spans="1:11">
      <c r="A74" s="466"/>
      <c r="B74" s="482"/>
      <c r="C74" s="483"/>
      <c r="D74" s="26" t="s">
        <v>73</v>
      </c>
      <c r="E74" s="53" t="str">
        <f>'Orçamento-Projeto'!$D$36</f>
        <v>Horas de trabalho</v>
      </c>
      <c r="F74" s="57"/>
      <c r="G74" s="60"/>
      <c r="H74" s="83">
        <f t="shared" si="4"/>
        <v>0</v>
      </c>
      <c r="I74" s="287"/>
      <c r="J74" s="291"/>
      <c r="K74" s="308" t="str">
        <f t="shared" si="3"/>
        <v/>
      </c>
    </row>
    <row r="75" spans="1:11">
      <c r="A75" s="466"/>
      <c r="B75" s="482"/>
      <c r="C75" s="483"/>
      <c r="D75" s="26" t="s">
        <v>74</v>
      </c>
      <c r="E75" s="53" t="str">
        <f>'Orçamento-Projeto'!$D$37</f>
        <v>Diárias</v>
      </c>
      <c r="F75" s="57"/>
      <c r="G75" s="60"/>
      <c r="H75" s="83">
        <f t="shared" si="4"/>
        <v>0</v>
      </c>
      <c r="I75" s="287"/>
      <c r="J75" s="291"/>
      <c r="K75" s="308" t="str">
        <f t="shared" si="3"/>
        <v/>
      </c>
    </row>
    <row r="76" spans="1:11" ht="27.6">
      <c r="A76" s="466"/>
      <c r="B76" s="482"/>
      <c r="C76" s="483"/>
      <c r="D76" s="26" t="s">
        <v>75</v>
      </c>
      <c r="E76" s="53" t="str">
        <f>'Orçamento-Projeto'!$D$38</f>
        <v>Unidade</v>
      </c>
      <c r="F76" s="57"/>
      <c r="G76" s="60"/>
      <c r="H76" s="83">
        <f t="shared" si="4"/>
        <v>0</v>
      </c>
      <c r="I76" s="287"/>
      <c r="J76" s="291"/>
      <c r="K76" s="308" t="str">
        <f t="shared" si="3"/>
        <v/>
      </c>
    </row>
    <row r="77" spans="1:11" ht="27.6">
      <c r="A77" s="466"/>
      <c r="B77" s="482"/>
      <c r="C77" s="483"/>
      <c r="D77" s="26" t="s">
        <v>76</v>
      </c>
      <c r="E77" s="53" t="str">
        <f>'Orçamento-Projeto'!$D$39</f>
        <v>Unidade</v>
      </c>
      <c r="F77" s="57"/>
      <c r="G77" s="60"/>
      <c r="H77" s="83">
        <f t="shared" si="4"/>
        <v>0</v>
      </c>
      <c r="I77" s="287"/>
      <c r="J77" s="291"/>
      <c r="K77" s="308" t="str">
        <f t="shared" si="3"/>
        <v/>
      </c>
    </row>
    <row r="78" spans="1:11">
      <c r="A78" s="466"/>
      <c r="B78" s="482"/>
      <c r="C78" s="483"/>
      <c r="D78" s="26" t="s">
        <v>77</v>
      </c>
      <c r="E78" s="53" t="str">
        <f>'Orçamento-Projeto'!$D$40</f>
        <v>Unidade</v>
      </c>
      <c r="F78" s="57"/>
      <c r="G78" s="60"/>
      <c r="H78" s="83">
        <f t="shared" si="4"/>
        <v>0</v>
      </c>
      <c r="I78" s="287"/>
      <c r="J78" s="291"/>
      <c r="K78" s="308" t="str">
        <f t="shared" si="3"/>
        <v/>
      </c>
    </row>
    <row r="79" spans="1:11" ht="14.4" thickBot="1">
      <c r="A79" s="467"/>
      <c r="B79" s="240" t="s">
        <v>28</v>
      </c>
      <c r="C79" s="241">
        <f>SUM(H68:H79)</f>
        <v>0</v>
      </c>
      <c r="D79" s="246" t="s">
        <v>78</v>
      </c>
      <c r="E79" s="55" t="str">
        <f>'Orçamento-Projeto'!$D$41</f>
        <v>Unidade</v>
      </c>
      <c r="F79" s="58"/>
      <c r="G79" s="62"/>
      <c r="H79" s="84">
        <f t="shared" si="4"/>
        <v>0</v>
      </c>
      <c r="I79" s="288"/>
      <c r="J79" s="292"/>
      <c r="K79" s="309" t="str">
        <f t="shared" si="3"/>
        <v/>
      </c>
    </row>
    <row r="80" spans="1:11">
      <c r="A80" s="473" t="s">
        <v>145</v>
      </c>
      <c r="B80" s="476" t="s">
        <v>48</v>
      </c>
      <c r="C80" s="477"/>
      <c r="D80" s="142" t="s">
        <v>67</v>
      </c>
      <c r="E80" s="49" t="str">
        <f>'Orçamento-Projeto'!$D$30</f>
        <v>Horas de trabalho</v>
      </c>
      <c r="F80" s="56"/>
      <c r="G80" s="59"/>
      <c r="H80" s="78">
        <f t="shared" si="4"/>
        <v>0</v>
      </c>
      <c r="I80" s="261"/>
      <c r="J80" s="262"/>
      <c r="K80" s="294" t="str">
        <f t="shared" si="3"/>
        <v/>
      </c>
    </row>
    <row r="81" spans="1:11">
      <c r="A81" s="474"/>
      <c r="B81" s="478"/>
      <c r="C81" s="479"/>
      <c r="D81" s="15" t="s">
        <v>68</v>
      </c>
      <c r="E81" s="50" t="str">
        <f>'Orçamento-Projeto'!$D$31</f>
        <v>Horas de trabalho</v>
      </c>
      <c r="F81" s="144"/>
      <c r="G81" s="61"/>
      <c r="H81" s="80">
        <f t="shared" si="4"/>
        <v>0</v>
      </c>
      <c r="I81" s="285"/>
      <c r="J81" s="289"/>
      <c r="K81" s="306" t="str">
        <f t="shared" si="3"/>
        <v/>
      </c>
    </row>
    <row r="82" spans="1:11">
      <c r="A82" s="474"/>
      <c r="B82" s="478"/>
      <c r="C82" s="479"/>
      <c r="D82" s="15" t="s">
        <v>69</v>
      </c>
      <c r="E82" s="50" t="str">
        <f>'Orçamento-Projeto'!$D$32</f>
        <v>Unidade</v>
      </c>
      <c r="F82" s="144"/>
      <c r="G82" s="61"/>
      <c r="H82" s="80">
        <f t="shared" si="4"/>
        <v>0</v>
      </c>
      <c r="I82" s="285"/>
      <c r="J82" s="289"/>
      <c r="K82" s="306" t="str">
        <f t="shared" si="3"/>
        <v/>
      </c>
    </row>
    <row r="83" spans="1:11" ht="41.4">
      <c r="A83" s="474"/>
      <c r="B83" s="478"/>
      <c r="C83" s="479"/>
      <c r="D83" s="15" t="s">
        <v>70</v>
      </c>
      <c r="E83" s="50" t="str">
        <f>'Orçamento-Projeto'!$D$33</f>
        <v>Unidade</v>
      </c>
      <c r="F83" s="144"/>
      <c r="G83" s="61"/>
      <c r="H83" s="80">
        <f t="shared" si="4"/>
        <v>0</v>
      </c>
      <c r="I83" s="285"/>
      <c r="J83" s="289"/>
      <c r="K83" s="306" t="str">
        <f t="shared" si="3"/>
        <v/>
      </c>
    </row>
    <row r="84" spans="1:11" ht="41.4">
      <c r="A84" s="474"/>
      <c r="B84" s="478"/>
      <c r="C84" s="479"/>
      <c r="D84" s="15" t="s">
        <v>71</v>
      </c>
      <c r="E84" s="50" t="str">
        <f>'Orçamento-Projeto'!$D$34</f>
        <v>Unidade</v>
      </c>
      <c r="F84" s="144"/>
      <c r="G84" s="61"/>
      <c r="H84" s="80">
        <f t="shared" si="4"/>
        <v>0</v>
      </c>
      <c r="I84" s="285"/>
      <c r="J84" s="289"/>
      <c r="K84" s="306" t="str">
        <f t="shared" si="3"/>
        <v/>
      </c>
    </row>
    <row r="85" spans="1:11">
      <c r="A85" s="474"/>
      <c r="B85" s="478"/>
      <c r="C85" s="479"/>
      <c r="D85" s="15" t="s">
        <v>72</v>
      </c>
      <c r="E85" s="50" t="str">
        <f>'Orçamento-Projeto'!$D$35</f>
        <v>Diárias</v>
      </c>
      <c r="F85" s="144"/>
      <c r="G85" s="61"/>
      <c r="H85" s="80">
        <f t="shared" si="4"/>
        <v>0</v>
      </c>
      <c r="I85" s="285"/>
      <c r="J85" s="289"/>
      <c r="K85" s="306" t="str">
        <f t="shared" si="3"/>
        <v/>
      </c>
    </row>
    <row r="86" spans="1:11">
      <c r="A86" s="474"/>
      <c r="B86" s="478"/>
      <c r="C86" s="479"/>
      <c r="D86" s="143" t="s">
        <v>73</v>
      </c>
      <c r="E86" s="50" t="str">
        <f>'Orçamento-Projeto'!$D$36</f>
        <v>Horas de trabalho</v>
      </c>
      <c r="F86" s="144"/>
      <c r="G86" s="61"/>
      <c r="H86" s="80">
        <f t="shared" si="4"/>
        <v>0</v>
      </c>
      <c r="I86" s="285"/>
      <c r="J86" s="289"/>
      <c r="K86" s="306" t="str">
        <f t="shared" si="3"/>
        <v/>
      </c>
    </row>
    <row r="87" spans="1:11">
      <c r="A87" s="474"/>
      <c r="B87" s="478"/>
      <c r="C87" s="479"/>
      <c r="D87" s="143" t="s">
        <v>74</v>
      </c>
      <c r="E87" s="50" t="str">
        <f>'Orçamento-Projeto'!$D$37</f>
        <v>Diárias</v>
      </c>
      <c r="F87" s="144"/>
      <c r="G87" s="61"/>
      <c r="H87" s="80">
        <f t="shared" si="4"/>
        <v>0</v>
      </c>
      <c r="I87" s="285"/>
      <c r="J87" s="289"/>
      <c r="K87" s="306" t="str">
        <f t="shared" si="3"/>
        <v/>
      </c>
    </row>
    <row r="88" spans="1:11" ht="27.6">
      <c r="A88" s="474"/>
      <c r="B88" s="478"/>
      <c r="C88" s="479"/>
      <c r="D88" s="143" t="s">
        <v>75</v>
      </c>
      <c r="E88" s="50" t="str">
        <f>'Orçamento-Projeto'!$D$38</f>
        <v>Unidade</v>
      </c>
      <c r="F88" s="144"/>
      <c r="G88" s="61"/>
      <c r="H88" s="80">
        <f t="shared" si="4"/>
        <v>0</v>
      </c>
      <c r="I88" s="285"/>
      <c r="J88" s="289"/>
      <c r="K88" s="306" t="str">
        <f t="shared" si="3"/>
        <v/>
      </c>
    </row>
    <row r="89" spans="1:11" ht="27.6">
      <c r="A89" s="474"/>
      <c r="B89" s="478"/>
      <c r="C89" s="479"/>
      <c r="D89" s="143" t="s">
        <v>76</v>
      </c>
      <c r="E89" s="50" t="str">
        <f>'Orçamento-Projeto'!$D$39</f>
        <v>Unidade</v>
      </c>
      <c r="F89" s="144"/>
      <c r="G89" s="61"/>
      <c r="H89" s="80">
        <f t="shared" si="4"/>
        <v>0</v>
      </c>
      <c r="I89" s="285"/>
      <c r="J89" s="289"/>
      <c r="K89" s="306" t="str">
        <f t="shared" si="3"/>
        <v/>
      </c>
    </row>
    <row r="90" spans="1:11">
      <c r="A90" s="474"/>
      <c r="B90" s="478"/>
      <c r="C90" s="479"/>
      <c r="D90" s="143" t="s">
        <v>77</v>
      </c>
      <c r="E90" s="50" t="str">
        <f>'Orçamento-Projeto'!$D$40</f>
        <v>Unidade</v>
      </c>
      <c r="F90" s="144"/>
      <c r="G90" s="61"/>
      <c r="H90" s="80">
        <f t="shared" si="4"/>
        <v>0</v>
      </c>
      <c r="I90" s="285"/>
      <c r="J90" s="289"/>
      <c r="K90" s="306" t="str">
        <f t="shared" si="3"/>
        <v/>
      </c>
    </row>
    <row r="91" spans="1:11" ht="14.4" thickBot="1">
      <c r="A91" s="475"/>
      <c r="B91" s="242" t="s">
        <v>28</v>
      </c>
      <c r="C91" s="243">
        <f>SUM(H80:H91)</f>
        <v>0</v>
      </c>
      <c r="D91" s="145" t="s">
        <v>78</v>
      </c>
      <c r="E91" s="63" t="str">
        <f>'Orçamento-Projeto'!$D$41</f>
        <v>Unidade</v>
      </c>
      <c r="F91" s="146"/>
      <c r="G91" s="86"/>
      <c r="H91" s="81">
        <f t="shared" si="4"/>
        <v>0</v>
      </c>
      <c r="I91" s="286"/>
      <c r="J91" s="290"/>
      <c r="K91" s="307" t="str">
        <f t="shared" si="3"/>
        <v/>
      </c>
    </row>
    <row r="92" spans="1:11">
      <c r="A92" s="465" t="s">
        <v>146</v>
      </c>
      <c r="B92" s="480" t="s">
        <v>48</v>
      </c>
      <c r="C92" s="481"/>
      <c r="D92" s="244" t="s">
        <v>67</v>
      </c>
      <c r="E92" s="52" t="str">
        <f>'Orçamento-Projeto'!$D$30</f>
        <v>Horas de trabalho</v>
      </c>
      <c r="F92" s="131"/>
      <c r="G92" s="87"/>
      <c r="H92" s="82">
        <f t="shared" si="4"/>
        <v>0</v>
      </c>
      <c r="I92" s="271"/>
      <c r="J92" s="272"/>
      <c r="K92" s="299" t="str">
        <f t="shared" si="3"/>
        <v/>
      </c>
    </row>
    <row r="93" spans="1:11">
      <c r="A93" s="466"/>
      <c r="B93" s="482"/>
      <c r="C93" s="483"/>
      <c r="D93" s="245" t="s">
        <v>68</v>
      </c>
      <c r="E93" s="53" t="str">
        <f>'Orçamento-Projeto'!$D$31</f>
        <v>Horas de trabalho</v>
      </c>
      <c r="F93" s="57"/>
      <c r="G93" s="60"/>
      <c r="H93" s="83">
        <f t="shared" si="4"/>
        <v>0</v>
      </c>
      <c r="I93" s="287"/>
      <c r="J93" s="291"/>
      <c r="K93" s="308" t="str">
        <f t="shared" si="3"/>
        <v/>
      </c>
    </row>
    <row r="94" spans="1:11">
      <c r="A94" s="466"/>
      <c r="B94" s="482"/>
      <c r="C94" s="483"/>
      <c r="D94" s="245" t="s">
        <v>69</v>
      </c>
      <c r="E94" s="53" t="str">
        <f>'Orçamento-Projeto'!$D$32</f>
        <v>Unidade</v>
      </c>
      <c r="F94" s="57"/>
      <c r="G94" s="60"/>
      <c r="H94" s="83">
        <f t="shared" si="4"/>
        <v>0</v>
      </c>
      <c r="I94" s="287"/>
      <c r="J94" s="291"/>
      <c r="K94" s="308" t="str">
        <f t="shared" si="3"/>
        <v/>
      </c>
    </row>
    <row r="95" spans="1:11" ht="41.4">
      <c r="A95" s="466"/>
      <c r="B95" s="482"/>
      <c r="C95" s="483"/>
      <c r="D95" s="245" t="s">
        <v>70</v>
      </c>
      <c r="E95" s="53" t="str">
        <f>'Orçamento-Projeto'!$D$33</f>
        <v>Unidade</v>
      </c>
      <c r="F95" s="57"/>
      <c r="G95" s="60"/>
      <c r="H95" s="83">
        <f t="shared" si="4"/>
        <v>0</v>
      </c>
      <c r="I95" s="287"/>
      <c r="J95" s="291"/>
      <c r="K95" s="308" t="str">
        <f t="shared" si="3"/>
        <v/>
      </c>
    </row>
    <row r="96" spans="1:11" ht="41.4">
      <c r="A96" s="466"/>
      <c r="B96" s="482"/>
      <c r="C96" s="483"/>
      <c r="D96" s="245" t="s">
        <v>71</v>
      </c>
      <c r="E96" s="53" t="str">
        <f>'Orçamento-Projeto'!$D$34</f>
        <v>Unidade</v>
      </c>
      <c r="F96" s="57"/>
      <c r="G96" s="60"/>
      <c r="H96" s="83">
        <f t="shared" si="4"/>
        <v>0</v>
      </c>
      <c r="I96" s="287"/>
      <c r="J96" s="291"/>
      <c r="K96" s="308" t="str">
        <f t="shared" si="3"/>
        <v/>
      </c>
    </row>
    <row r="97" spans="1:11">
      <c r="A97" s="466"/>
      <c r="B97" s="482"/>
      <c r="C97" s="483"/>
      <c r="D97" s="245" t="s">
        <v>72</v>
      </c>
      <c r="E97" s="53" t="str">
        <f>'Orçamento-Projeto'!$D$35</f>
        <v>Diárias</v>
      </c>
      <c r="F97" s="57"/>
      <c r="G97" s="60"/>
      <c r="H97" s="83">
        <f t="shared" si="4"/>
        <v>0</v>
      </c>
      <c r="I97" s="287"/>
      <c r="J97" s="291"/>
      <c r="K97" s="308" t="str">
        <f t="shared" si="3"/>
        <v/>
      </c>
    </row>
    <row r="98" spans="1:11">
      <c r="A98" s="466"/>
      <c r="B98" s="482"/>
      <c r="C98" s="483"/>
      <c r="D98" s="26" t="s">
        <v>73</v>
      </c>
      <c r="E98" s="53" t="str">
        <f>'Orçamento-Projeto'!$D$36</f>
        <v>Horas de trabalho</v>
      </c>
      <c r="F98" s="57"/>
      <c r="G98" s="60"/>
      <c r="H98" s="83">
        <f t="shared" si="4"/>
        <v>0</v>
      </c>
      <c r="I98" s="287"/>
      <c r="J98" s="291"/>
      <c r="K98" s="308" t="str">
        <f t="shared" si="3"/>
        <v/>
      </c>
    </row>
    <row r="99" spans="1:11">
      <c r="A99" s="466"/>
      <c r="B99" s="482"/>
      <c r="C99" s="483"/>
      <c r="D99" s="26" t="s">
        <v>74</v>
      </c>
      <c r="E99" s="53" t="str">
        <f>'Orçamento-Projeto'!$D$37</f>
        <v>Diárias</v>
      </c>
      <c r="F99" s="57"/>
      <c r="G99" s="60"/>
      <c r="H99" s="83">
        <f t="shared" si="4"/>
        <v>0</v>
      </c>
      <c r="I99" s="287"/>
      <c r="J99" s="291"/>
      <c r="K99" s="308" t="str">
        <f t="shared" si="3"/>
        <v/>
      </c>
    </row>
    <row r="100" spans="1:11" ht="27.6">
      <c r="A100" s="466"/>
      <c r="B100" s="482"/>
      <c r="C100" s="483"/>
      <c r="D100" s="26" t="s">
        <v>75</v>
      </c>
      <c r="E100" s="53" t="str">
        <f>'Orçamento-Projeto'!$D$38</f>
        <v>Unidade</v>
      </c>
      <c r="F100" s="57"/>
      <c r="G100" s="60"/>
      <c r="H100" s="83">
        <f t="shared" si="4"/>
        <v>0</v>
      </c>
      <c r="I100" s="287"/>
      <c r="J100" s="291"/>
      <c r="K100" s="308" t="str">
        <f t="shared" si="3"/>
        <v/>
      </c>
    </row>
    <row r="101" spans="1:11" ht="27.6">
      <c r="A101" s="466"/>
      <c r="B101" s="482"/>
      <c r="C101" s="483"/>
      <c r="D101" s="26" t="s">
        <v>76</v>
      </c>
      <c r="E101" s="53" t="str">
        <f>'Orçamento-Projeto'!$D$39</f>
        <v>Unidade</v>
      </c>
      <c r="F101" s="57"/>
      <c r="G101" s="60"/>
      <c r="H101" s="83">
        <f t="shared" si="4"/>
        <v>0</v>
      </c>
      <c r="I101" s="287"/>
      <c r="J101" s="291"/>
      <c r="K101" s="308" t="str">
        <f t="shared" si="3"/>
        <v/>
      </c>
    </row>
    <row r="102" spans="1:11">
      <c r="A102" s="466"/>
      <c r="B102" s="482"/>
      <c r="C102" s="483"/>
      <c r="D102" s="26" t="s">
        <v>77</v>
      </c>
      <c r="E102" s="53" t="str">
        <f>'Orçamento-Projeto'!$D$40</f>
        <v>Unidade</v>
      </c>
      <c r="F102" s="57"/>
      <c r="G102" s="60"/>
      <c r="H102" s="83">
        <f t="shared" si="4"/>
        <v>0</v>
      </c>
      <c r="I102" s="287"/>
      <c r="J102" s="291"/>
      <c r="K102" s="308" t="str">
        <f t="shared" si="3"/>
        <v/>
      </c>
    </row>
    <row r="103" spans="1:11" ht="14.4" thickBot="1">
      <c r="A103" s="467"/>
      <c r="B103" s="240" t="s">
        <v>28</v>
      </c>
      <c r="C103" s="241">
        <f>SUM(H92:H103)</f>
        <v>0</v>
      </c>
      <c r="D103" s="246" t="s">
        <v>78</v>
      </c>
      <c r="E103" s="55" t="str">
        <f>'Orçamento-Projeto'!$D$41</f>
        <v>Unidade</v>
      </c>
      <c r="F103" s="58"/>
      <c r="G103" s="62"/>
      <c r="H103" s="84">
        <f t="shared" si="4"/>
        <v>0</v>
      </c>
      <c r="I103" s="288"/>
      <c r="J103" s="292"/>
      <c r="K103" s="309" t="str">
        <f t="shared" si="3"/>
        <v/>
      </c>
    </row>
  </sheetData>
  <sheetProtection algorithmName="SHA-512" hashValue="pMvXxb9EkEewGN+TY8Y+EyK1F+a/HoU6QAiTlpc7l6B70Ju7XGyPbXZZpy5W6OW8xcE8QBvoIFJKp37kzWuftQ==" saltValue="MuvCR3nqhtivA05hS96Sgw==" spinCount="100000" sheet="1" objects="1" scenarios="1"/>
  <protectedRanges>
    <protectedRange sqref="B8:C18 B20:C30 B32:C42 B56:C66 B68:C78 B80:C90 B92:C102 F8:G103 I8:K103 B44:C54" name="Intervalo1"/>
  </protectedRanges>
  <mergeCells count="29">
    <mergeCell ref="A80:A91"/>
    <mergeCell ref="B80:C90"/>
    <mergeCell ref="A92:A103"/>
    <mergeCell ref="B92:C102"/>
    <mergeCell ref="B8:C18"/>
    <mergeCell ref="A8:A19"/>
    <mergeCell ref="A56:A67"/>
    <mergeCell ref="B56:C66"/>
    <mergeCell ref="A68:A79"/>
    <mergeCell ref="B68:C78"/>
    <mergeCell ref="A20:A31"/>
    <mergeCell ref="B20:C30"/>
    <mergeCell ref="A32:A43"/>
    <mergeCell ref="B32:C42"/>
    <mergeCell ref="A44:A55"/>
    <mergeCell ref="B44:C54"/>
    <mergeCell ref="I2:K5"/>
    <mergeCell ref="A1:K1"/>
    <mergeCell ref="I6:I7"/>
    <mergeCell ref="J6:J7"/>
    <mergeCell ref="K6:K7"/>
    <mergeCell ref="A2:D5"/>
    <mergeCell ref="E2:H5"/>
    <mergeCell ref="A6:C7"/>
    <mergeCell ref="D6:D7"/>
    <mergeCell ref="E6:E7"/>
    <mergeCell ref="F6:F7"/>
    <mergeCell ref="G6:G7"/>
    <mergeCell ref="H6:H7"/>
  </mergeCells>
  <conditionalFormatting sqref="A1 L1:XFD103 A2:B2 E2 A104:XFD1048576">
    <cfRule type="cellIs" dxfId="39" priority="72" operator="equal">
      <formula>0</formula>
    </cfRule>
  </conditionalFormatting>
  <conditionalFormatting sqref="D8:F103">
    <cfRule type="cellIs" dxfId="38" priority="16" operator="equal">
      <formula>0</formula>
    </cfRule>
  </conditionalFormatting>
  <conditionalFormatting sqref="F6:G6">
    <cfRule type="cellIs" dxfId="37" priority="57" operator="equal">
      <formula>0</formula>
    </cfRule>
  </conditionalFormatting>
  <conditionalFormatting sqref="G9:H103">
    <cfRule type="cellIs" dxfId="36" priority="20" operator="equal">
      <formula>0</formula>
    </cfRule>
  </conditionalFormatting>
  <conditionalFormatting sqref="G8:I8 I9:I13">
    <cfRule type="cellIs" dxfId="35" priority="69" operator="equal">
      <formula>0</formula>
    </cfRule>
  </conditionalFormatting>
  <conditionalFormatting sqref="I2">
    <cfRule type="cellIs" dxfId="34" priority="49" operator="equal">
      <formula>0</formula>
    </cfRule>
  </conditionalFormatting>
  <conditionalFormatting sqref="I20:K25">
    <cfRule type="cellIs" dxfId="33" priority="7" operator="equal">
      <formula>0</formula>
    </cfRule>
  </conditionalFormatting>
  <conditionalFormatting sqref="I32:K37">
    <cfRule type="cellIs" dxfId="32" priority="6" operator="equal">
      <formula>0</formula>
    </cfRule>
  </conditionalFormatting>
  <conditionalFormatting sqref="I44:K49">
    <cfRule type="cellIs" dxfId="31" priority="5" operator="equal">
      <formula>0</formula>
    </cfRule>
  </conditionalFormatting>
  <conditionalFormatting sqref="I56:K61">
    <cfRule type="cellIs" dxfId="30" priority="4" operator="equal">
      <formula>0</formula>
    </cfRule>
  </conditionalFormatting>
  <conditionalFormatting sqref="I68:K73">
    <cfRule type="cellIs" dxfId="29" priority="3" operator="equal">
      <formula>0</formula>
    </cfRule>
  </conditionalFormatting>
  <conditionalFormatting sqref="I80:K85">
    <cfRule type="cellIs" dxfId="28" priority="2" operator="equal">
      <formula>0</formula>
    </cfRule>
  </conditionalFormatting>
  <conditionalFormatting sqref="I92:K97">
    <cfRule type="cellIs" dxfId="27" priority="1" operator="equal">
      <formula>0</formula>
    </cfRule>
  </conditionalFormatting>
  <conditionalFormatting sqref="J8:K13">
    <cfRule type="cellIs" dxfId="26" priority="8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scale="81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96E9-C1A8-49D4-9B82-6BD6B7B6E609}">
  <sheetPr>
    <tabColor theme="5" tint="0.79998168889431442"/>
    <pageSetUpPr fitToPage="1"/>
  </sheetPr>
  <dimension ref="A1:AV12"/>
  <sheetViews>
    <sheetView showGridLines="0" zoomScale="80" zoomScaleNormal="80" zoomScaleSheetLayoutView="70" workbookViewId="0">
      <pane ySplit="7" topLeftCell="A8" activePane="bottomLeft" state="frozen"/>
      <selection activeCell="C55" activeCellId="2" sqref="E32 C19 C55"/>
      <selection pane="bottomLeft" activeCell="D17" sqref="D17"/>
    </sheetView>
  </sheetViews>
  <sheetFormatPr defaultColWidth="9.109375" defaultRowHeight="13.8"/>
  <cols>
    <col min="1" max="1" width="9.6640625" style="1" customWidth="1"/>
    <col min="2" max="2" width="20.6640625" style="1" customWidth="1"/>
    <col min="3" max="3" width="15.6640625" style="9" customWidth="1"/>
    <col min="4" max="4" width="66.33203125" style="1" customWidth="1"/>
    <col min="5" max="5" width="18.6640625" style="1" customWidth="1"/>
    <col min="6" max="8" width="17.88671875" style="1" customWidth="1"/>
    <col min="9" max="9" width="17.88671875" style="9" customWidth="1"/>
    <col min="10" max="11" width="17.88671875" style="1" customWidth="1"/>
    <col min="12" max="40" width="9.109375" style="1"/>
    <col min="41" max="41" width="5.88671875" style="1" bestFit="1" customWidth="1"/>
    <col min="42" max="16384" width="9.109375" style="1"/>
  </cols>
  <sheetData>
    <row r="1" spans="1:48" ht="24.9" customHeight="1" thickBot="1">
      <c r="A1" s="390" t="s">
        <v>82</v>
      </c>
      <c r="B1" s="391"/>
      <c r="C1" s="391"/>
      <c r="D1" s="391"/>
      <c r="E1" s="391"/>
      <c r="F1" s="391"/>
      <c r="G1" s="391"/>
      <c r="H1" s="391"/>
      <c r="I1" s="391"/>
      <c r="J1" s="391"/>
      <c r="K1" s="392"/>
    </row>
    <row r="2" spans="1:48" ht="15" customHeight="1">
      <c r="A2" s="407"/>
      <c r="B2" s="408"/>
      <c r="C2" s="408"/>
      <c r="D2" s="409"/>
      <c r="E2" s="445" t="s">
        <v>8</v>
      </c>
      <c r="F2" s="415"/>
      <c r="G2" s="415"/>
      <c r="H2" s="416"/>
      <c r="I2" s="393" t="s">
        <v>9</v>
      </c>
      <c r="J2" s="394"/>
      <c r="K2" s="395"/>
    </row>
    <row r="3" spans="1:48" ht="15" customHeight="1">
      <c r="A3" s="407"/>
      <c r="B3" s="408"/>
      <c r="C3" s="408"/>
      <c r="D3" s="409"/>
      <c r="E3" s="445"/>
      <c r="F3" s="415"/>
      <c r="G3" s="415"/>
      <c r="H3" s="416"/>
      <c r="I3" s="396"/>
      <c r="J3" s="397"/>
      <c r="K3" s="398"/>
    </row>
    <row r="4" spans="1:48" ht="15" customHeight="1">
      <c r="A4" s="407"/>
      <c r="B4" s="408"/>
      <c r="C4" s="408"/>
      <c r="D4" s="409"/>
      <c r="E4" s="445"/>
      <c r="F4" s="415"/>
      <c r="G4" s="415"/>
      <c r="H4" s="416"/>
      <c r="I4" s="396"/>
      <c r="J4" s="397"/>
      <c r="K4" s="398"/>
    </row>
    <row r="5" spans="1:48" s="2" customFormat="1" ht="15.75" customHeight="1" thickBot="1">
      <c r="A5" s="410"/>
      <c r="B5" s="411"/>
      <c r="C5" s="411"/>
      <c r="D5" s="412"/>
      <c r="E5" s="445"/>
      <c r="F5" s="415"/>
      <c r="G5" s="415"/>
      <c r="H5" s="416"/>
      <c r="I5" s="399"/>
      <c r="J5" s="400"/>
      <c r="K5" s="426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5" customHeight="1">
      <c r="A6" s="417" t="s">
        <v>13</v>
      </c>
      <c r="B6" s="418"/>
      <c r="C6" s="418"/>
      <c r="D6" s="424" t="s">
        <v>14</v>
      </c>
      <c r="E6" s="421" t="s">
        <v>15</v>
      </c>
      <c r="F6" s="418" t="s">
        <v>16</v>
      </c>
      <c r="G6" s="418" t="s">
        <v>17</v>
      </c>
      <c r="H6" s="447" t="s">
        <v>18</v>
      </c>
      <c r="I6" s="393" t="s">
        <v>12</v>
      </c>
      <c r="J6" s="394" t="s">
        <v>10</v>
      </c>
      <c r="K6" s="395" t="s">
        <v>11</v>
      </c>
    </row>
    <row r="7" spans="1:48" ht="15.75" customHeight="1" thickBot="1">
      <c r="A7" s="446"/>
      <c r="B7" s="423"/>
      <c r="C7" s="423"/>
      <c r="D7" s="444"/>
      <c r="E7" s="422"/>
      <c r="F7" s="423"/>
      <c r="G7" s="423"/>
      <c r="H7" s="448"/>
      <c r="I7" s="399"/>
      <c r="J7" s="400"/>
      <c r="K7" s="426"/>
    </row>
    <row r="8" spans="1:48" s="3" customFormat="1">
      <c r="A8" s="484" t="s">
        <v>83</v>
      </c>
      <c r="B8" s="454" t="s">
        <v>84</v>
      </c>
      <c r="C8" s="455"/>
      <c r="D8" s="16" t="s">
        <v>85</v>
      </c>
      <c r="E8" s="70" t="str">
        <f>'Orçamento-Projeto'!$D$42</f>
        <v>Unidade</v>
      </c>
      <c r="F8" s="100"/>
      <c r="G8" s="85"/>
      <c r="H8" s="79">
        <f>F8*G8</f>
        <v>0</v>
      </c>
      <c r="I8" s="263"/>
      <c r="J8" s="262"/>
      <c r="K8" s="295" t="str">
        <f>IF(H8&gt;0,(H8-SUM(I8,J8)),"")</f>
        <v/>
      </c>
    </row>
    <row r="9" spans="1:48" s="3" customFormat="1" ht="15" customHeight="1">
      <c r="A9" s="484"/>
      <c r="B9" s="454"/>
      <c r="C9" s="455"/>
      <c r="D9" s="7" t="s">
        <v>86</v>
      </c>
      <c r="E9" s="50" t="str">
        <f>'Orçamento-Projeto'!$D$43</f>
        <v>Horas de trabalho</v>
      </c>
      <c r="F9" s="91"/>
      <c r="G9" s="61"/>
      <c r="H9" s="80">
        <f t="shared" ref="H9:H12" si="0">F9*G9</f>
        <v>0</v>
      </c>
      <c r="I9" s="285"/>
      <c r="J9" s="289"/>
      <c r="K9" s="306" t="str">
        <f>IF(H9&gt;0,(H9-SUM(I9,J9)),"")</f>
        <v/>
      </c>
    </row>
    <row r="10" spans="1:48" s="3" customFormat="1">
      <c r="A10" s="484"/>
      <c r="B10" s="454"/>
      <c r="C10" s="455"/>
      <c r="D10" s="14" t="s">
        <v>87</v>
      </c>
      <c r="E10" s="50" t="str">
        <f>'Orçamento-Projeto'!$D$44</f>
        <v>Horas de trabalho</v>
      </c>
      <c r="F10" s="91"/>
      <c r="G10" s="61"/>
      <c r="H10" s="80">
        <f t="shared" si="0"/>
        <v>0</v>
      </c>
      <c r="I10" s="285"/>
      <c r="J10" s="289"/>
      <c r="K10" s="306" t="str">
        <f>IF(H10&gt;0,(H10-SUM(I10,J10)),"")</f>
        <v/>
      </c>
    </row>
    <row r="11" spans="1:48" s="3" customFormat="1" ht="27.6">
      <c r="A11" s="484"/>
      <c r="B11" s="454"/>
      <c r="C11" s="455"/>
      <c r="D11" s="15" t="s">
        <v>88</v>
      </c>
      <c r="E11" s="50" t="str">
        <f>'Orçamento-Projeto'!$D$45</f>
        <v>Unidade</v>
      </c>
      <c r="F11" s="91"/>
      <c r="G11" s="61"/>
      <c r="H11" s="80">
        <f t="shared" si="0"/>
        <v>0</v>
      </c>
      <c r="I11" s="285"/>
      <c r="J11" s="289"/>
      <c r="K11" s="306" t="str">
        <f>IF(H11&gt;0,(H11-SUM(I11,J11)),"")</f>
        <v/>
      </c>
    </row>
    <row r="12" spans="1:48" s="3" customFormat="1" ht="28.2" thickBot="1">
      <c r="A12" s="485"/>
      <c r="B12" s="97" t="s">
        <v>28</v>
      </c>
      <c r="C12" s="96">
        <f>SUM(H8:H12)</f>
        <v>0</v>
      </c>
      <c r="D12" s="24" t="s">
        <v>89</v>
      </c>
      <c r="E12" s="51" t="str">
        <f>'Orçamento-Projeto'!$D$45</f>
        <v>Unidade</v>
      </c>
      <c r="F12" s="92"/>
      <c r="G12" s="90"/>
      <c r="H12" s="89">
        <f t="shared" si="0"/>
        <v>0</v>
      </c>
      <c r="I12" s="265"/>
      <c r="J12" s="266"/>
      <c r="K12" s="296" t="str">
        <f>IF(H12&gt;0,(H12-SUM(I12,J12)),"")</f>
        <v/>
      </c>
    </row>
  </sheetData>
  <sheetProtection algorithmName="SHA-512" hashValue="qesKp3WlDWSpETYVK3SnZQklfW9MrIMr8IVwwTJMyTmdxAoAsSM3ro6Elvcm39F4DavP6lqhnApasg5ac19d2w==" saltValue="Jc8FENPtsecx3vjrGTssXg==" spinCount="100000" sheet="1" objects="1" scenarios="1"/>
  <protectedRanges>
    <protectedRange sqref="F8:G12 I8:K12" name="Intervalo1"/>
  </protectedRanges>
  <mergeCells count="15">
    <mergeCell ref="A1:K1"/>
    <mergeCell ref="B8:C11"/>
    <mergeCell ref="A2:D5"/>
    <mergeCell ref="E2:H5"/>
    <mergeCell ref="A6:C7"/>
    <mergeCell ref="D6:D7"/>
    <mergeCell ref="E6:E7"/>
    <mergeCell ref="F6:F7"/>
    <mergeCell ref="G6:G7"/>
    <mergeCell ref="H6:H7"/>
    <mergeCell ref="A8:A12"/>
    <mergeCell ref="I2:K5"/>
    <mergeCell ref="I6:I7"/>
    <mergeCell ref="J6:J7"/>
    <mergeCell ref="K6:K7"/>
  </mergeCells>
  <conditionalFormatting sqref="A1 A2:B2 E2">
    <cfRule type="cellIs" dxfId="25" priority="22" operator="equal">
      <formula>0</formula>
    </cfRule>
  </conditionalFormatting>
  <conditionalFormatting sqref="F6:G6">
    <cfRule type="cellIs" dxfId="24" priority="3" operator="equal">
      <formula>0</formula>
    </cfRule>
  </conditionalFormatting>
  <conditionalFormatting sqref="G8:K8">
    <cfRule type="cellIs" dxfId="23" priority="19" operator="equal">
      <formula>0</formula>
    </cfRule>
  </conditionalFormatting>
  <conditionalFormatting sqref="I2">
    <cfRule type="cellIs" dxfId="22" priority="1" operator="equal">
      <formula>0</formula>
    </cfRule>
  </conditionalFormatting>
  <conditionalFormatting sqref="L1:XFD12 D8:F12 G9:H12 A13:XFD1048576">
    <cfRule type="cellIs" dxfId="21" priority="10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scale="36" fitToHeight="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E6A8A-C03F-4C06-A1E8-86A73BCE7F19}">
  <sheetPr>
    <tabColor theme="0" tint="-0.14999847407452621"/>
  </sheetPr>
  <dimension ref="A1:K25"/>
  <sheetViews>
    <sheetView zoomScale="80" zoomScaleNormal="80" workbookViewId="0">
      <selection activeCell="D22" sqref="D22"/>
    </sheetView>
  </sheetViews>
  <sheetFormatPr defaultRowHeight="14.4"/>
  <cols>
    <col min="1" max="1" width="6.6640625" customWidth="1"/>
    <col min="2" max="2" width="69.6640625" customWidth="1"/>
    <col min="3" max="3" width="23.44140625" customWidth="1"/>
    <col min="4" max="5" width="23.44140625" bestFit="1" customWidth="1"/>
    <col min="6" max="6" width="23.44140625" customWidth="1"/>
    <col min="7" max="7" width="10.6640625" bestFit="1" customWidth="1"/>
    <col min="8" max="11" width="15.6640625" customWidth="1"/>
  </cols>
  <sheetData>
    <row r="1" spans="1:11" ht="15" thickBot="1"/>
    <row r="2" spans="1:11" ht="15" thickBot="1">
      <c r="A2" s="498" t="s">
        <v>90</v>
      </c>
      <c r="B2" s="499"/>
      <c r="C2" s="499"/>
      <c r="D2" s="499"/>
      <c r="E2" s="499"/>
      <c r="F2" s="500"/>
      <c r="H2" s="497" t="s">
        <v>109</v>
      </c>
      <c r="I2" s="497"/>
      <c r="J2" s="497"/>
      <c r="K2" s="497"/>
    </row>
    <row r="3" spans="1:11" ht="15" thickBot="1">
      <c r="A3" s="507"/>
      <c r="B3" s="508"/>
      <c r="C3" s="393" t="s">
        <v>9</v>
      </c>
      <c r="D3" s="394"/>
      <c r="E3" s="394"/>
      <c r="F3" s="395"/>
      <c r="H3" s="497"/>
      <c r="I3" s="497"/>
      <c r="J3" s="497"/>
      <c r="K3" s="497"/>
    </row>
    <row r="4" spans="1:11" ht="15" thickBot="1">
      <c r="A4" s="509"/>
      <c r="B4" s="510"/>
      <c r="C4" s="396"/>
      <c r="D4" s="397"/>
      <c r="E4" s="397"/>
      <c r="F4" s="398"/>
      <c r="H4" s="495" t="s">
        <v>12</v>
      </c>
      <c r="I4" s="496" t="s">
        <v>10</v>
      </c>
      <c r="J4" s="496" t="s">
        <v>11</v>
      </c>
      <c r="K4" s="496" t="s">
        <v>94</v>
      </c>
    </row>
    <row r="5" spans="1:11" ht="15" thickBot="1">
      <c r="A5" s="509"/>
      <c r="B5" s="510"/>
      <c r="C5" s="396"/>
      <c r="D5" s="397"/>
      <c r="E5" s="397"/>
      <c r="F5" s="398"/>
      <c r="H5" s="495"/>
      <c r="I5" s="496"/>
      <c r="J5" s="496"/>
      <c r="K5" s="496"/>
    </row>
    <row r="6" spans="1:11" ht="15" thickBot="1">
      <c r="A6" s="511"/>
      <c r="B6" s="512"/>
      <c r="C6" s="399"/>
      <c r="D6" s="400"/>
      <c r="E6" s="400"/>
      <c r="F6" s="426"/>
      <c r="H6" s="252" t="e">
        <f>VLOOKUP("Total Geral",$A$14:$F$42,3,)/VLOOKUP("Total Geral",$A$14:$F$42,6,)</f>
        <v>#DIV/0!</v>
      </c>
      <c r="I6" s="252" t="e">
        <f>VLOOKUP("Total Geral",$A$14:$F$42,4,)/VLOOKUP("Total Geral",$A$14:$F$42,6,)</f>
        <v>#DIV/0!</v>
      </c>
      <c r="J6" s="252" t="e">
        <f>VLOOKUP("Total Geral",$A$14:$F$42,5,)/VLOOKUP("Total Geral",$A$14:$F$42,6,)</f>
        <v>#DIV/0!</v>
      </c>
      <c r="K6" s="252" t="e">
        <f>VLOOKUP("Total Geral",$A$14:$F$42,6,)/VLOOKUP("Total Geral",$A$14:$F$42,6,)</f>
        <v>#DIV/0!</v>
      </c>
    </row>
    <row r="7" spans="1:11" ht="20.100000000000001" customHeight="1">
      <c r="A7" s="501" t="s">
        <v>104</v>
      </c>
      <c r="B7" s="501"/>
      <c r="C7" s="503" t="s">
        <v>12</v>
      </c>
      <c r="D7" s="505" t="s">
        <v>10</v>
      </c>
      <c r="E7" s="505" t="s">
        <v>11</v>
      </c>
      <c r="F7" s="505" t="s">
        <v>94</v>
      </c>
    </row>
    <row r="8" spans="1:11" ht="19.5" customHeight="1" thickBot="1">
      <c r="A8" s="502"/>
      <c r="B8" s="502"/>
      <c r="C8" s="504"/>
      <c r="D8" s="506"/>
      <c r="E8" s="506"/>
      <c r="F8" s="506"/>
    </row>
    <row r="9" spans="1:11" ht="20.100000000000001" hidden="1" customHeight="1"/>
    <row r="10" spans="1:11" ht="20.100000000000001" hidden="1" customHeight="1"/>
    <row r="11" spans="1:11" ht="20.100000000000001" hidden="1" customHeight="1"/>
    <row r="12" spans="1:11" ht="20.100000000000001" hidden="1" customHeight="1">
      <c r="A12" s="251" t="s">
        <v>106</v>
      </c>
      <c r="B12" s="251" t="s">
        <v>107</v>
      </c>
      <c r="C12" t="s">
        <v>147</v>
      </c>
      <c r="D12" t="s">
        <v>148</v>
      </c>
      <c r="E12" t="s">
        <v>149</v>
      </c>
      <c r="F12" t="s">
        <v>105</v>
      </c>
    </row>
    <row r="13" spans="1:11" ht="20.100000000000001" hidden="1" customHeight="1" thickBot="1">
      <c r="C13" s="253">
        <v>0</v>
      </c>
      <c r="D13" s="253">
        <v>0</v>
      </c>
      <c r="E13" s="253">
        <v>0</v>
      </c>
      <c r="F13" s="253">
        <v>0</v>
      </c>
    </row>
    <row r="14" spans="1:11" ht="20.100000000000001" customHeight="1">
      <c r="A14" t="s">
        <v>83</v>
      </c>
      <c r="B14" t="s">
        <v>84</v>
      </c>
      <c r="C14" s="253">
        <v>0</v>
      </c>
      <c r="D14" s="253">
        <v>0</v>
      </c>
      <c r="E14" s="253">
        <v>0</v>
      </c>
      <c r="F14" s="253">
        <v>0</v>
      </c>
      <c r="H14" s="486" t="s">
        <v>126</v>
      </c>
      <c r="I14" s="487"/>
      <c r="J14" s="487"/>
      <c r="K14" s="488"/>
    </row>
    <row r="15" spans="1:11" ht="20.100000000000001" customHeight="1">
      <c r="A15" t="s">
        <v>108</v>
      </c>
      <c r="C15" s="253">
        <v>0</v>
      </c>
      <c r="D15" s="253">
        <v>0</v>
      </c>
      <c r="E15" s="253">
        <v>0</v>
      </c>
      <c r="F15" s="253">
        <v>0</v>
      </c>
      <c r="H15" s="489"/>
      <c r="I15" s="490"/>
      <c r="J15" s="490"/>
      <c r="K15" s="491"/>
    </row>
    <row r="16" spans="1:11" ht="20.100000000000001" customHeight="1">
      <c r="H16" s="489"/>
      <c r="I16" s="490"/>
      <c r="J16" s="490"/>
      <c r="K16" s="491"/>
    </row>
    <row r="17" spans="5:11" ht="15" thickBot="1">
      <c r="H17" s="489"/>
      <c r="I17" s="490"/>
      <c r="J17" s="490"/>
      <c r="K17" s="491"/>
    </row>
    <row r="18" spans="5:11" ht="15" thickBot="1">
      <c r="H18" s="492"/>
      <c r="I18" s="493"/>
      <c r="J18" s="493"/>
      <c r="K18" s="494"/>
    </row>
    <row r="21" spans="5:11" ht="15" thickBot="1"/>
    <row r="22" spans="5:11" ht="15" thickBot="1"/>
    <row r="25" spans="5:11">
      <c r="E25" s="18"/>
      <c r="F25" s="18"/>
    </row>
  </sheetData>
  <protectedRanges>
    <protectedRange sqref="H2:K6 A11:G19 L11:XFD19 H11:K14" name="Intervalo1"/>
  </protectedRanges>
  <mergeCells count="14">
    <mergeCell ref="H2:K3"/>
    <mergeCell ref="A2:F2"/>
    <mergeCell ref="C3:F6"/>
    <mergeCell ref="A7:B8"/>
    <mergeCell ref="C7:C8"/>
    <mergeCell ref="D7:D8"/>
    <mergeCell ref="E7:E8"/>
    <mergeCell ref="F7:F8"/>
    <mergeCell ref="A3:B6"/>
    <mergeCell ref="H14:K18"/>
    <mergeCell ref="H4:H5"/>
    <mergeCell ref="I4:I5"/>
    <mergeCell ref="J4:J5"/>
    <mergeCell ref="K4:K5"/>
  </mergeCells>
  <conditionalFormatting sqref="A2:A3 A7">
    <cfRule type="cellIs" dxfId="20" priority="13" operator="equal">
      <formula>0</formula>
    </cfRule>
  </conditionalFormatting>
  <conditionalFormatting sqref="C3">
    <cfRule type="cellIs" dxfId="19" priority="12" operator="equal">
      <formula>0</formula>
    </cfRule>
  </conditionalFormatting>
  <conditionalFormatting sqref="C7:F8">
    <cfRule type="cellIs" dxfId="18" priority="8" operator="equal">
      <formula>0</formula>
    </cfRule>
  </conditionalFormatting>
  <conditionalFormatting sqref="E25:F25">
    <cfRule type="cellIs" dxfId="17" priority="23" operator="equal">
      <formula>0</formula>
    </cfRule>
  </conditionalFormatting>
  <conditionalFormatting sqref="H2">
    <cfRule type="cellIs" dxfId="16" priority="1" operator="equal">
      <formula>0</formula>
    </cfRule>
  </conditionalFormatting>
  <conditionalFormatting sqref="H4:K5">
    <cfRule type="cellIs" dxfId="15" priority="2" operator="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T22"/>
  <sheetViews>
    <sheetView showGridLines="0" zoomScale="80" zoomScaleNormal="80" zoomScaleSheetLayoutView="70" workbookViewId="0">
      <selection activeCell="J13" sqref="J13"/>
    </sheetView>
  </sheetViews>
  <sheetFormatPr defaultColWidth="9.109375" defaultRowHeight="13.8"/>
  <cols>
    <col min="1" max="1" width="1.44140625" style="1" customWidth="1"/>
    <col min="2" max="2" width="15.6640625" style="1" customWidth="1"/>
    <col min="3" max="3" width="21.5546875" style="9" customWidth="1"/>
    <col min="4" max="4" width="15.6640625" style="9" customWidth="1"/>
    <col min="5" max="5" width="20.44140625" style="9" bestFit="1" customWidth="1"/>
    <col min="6" max="6" width="20.6640625" style="12" customWidth="1"/>
    <col min="7" max="7" width="20.6640625" style="1" customWidth="1"/>
    <col min="8" max="8" width="23" style="1" customWidth="1"/>
    <col min="9" max="9" width="25.88671875" style="1" hidden="1" customWidth="1"/>
    <col min="10" max="11" width="20.6640625" style="1" customWidth="1"/>
    <col min="12" max="35" width="9.109375" style="1"/>
    <col min="36" max="36" width="5.88671875" style="1" bestFit="1" customWidth="1"/>
    <col min="37" max="16384" width="9.109375" style="1"/>
  </cols>
  <sheetData>
    <row r="1" spans="1:20" ht="24.9" customHeight="1" thickBot="1">
      <c r="B1" s="498" t="s">
        <v>90</v>
      </c>
      <c r="C1" s="499"/>
      <c r="D1" s="499"/>
      <c r="E1" s="499"/>
      <c r="F1" s="499"/>
      <c r="G1" s="500"/>
      <c r="I1" s="1" t="s">
        <v>91</v>
      </c>
    </row>
    <row r="2" spans="1:20" ht="15" customHeight="1">
      <c r="B2" s="507"/>
      <c r="C2" s="508"/>
      <c r="D2" s="508"/>
      <c r="E2" s="393" t="s">
        <v>9</v>
      </c>
      <c r="F2" s="394"/>
      <c r="G2" s="395"/>
      <c r="I2" s="1" t="s">
        <v>92</v>
      </c>
    </row>
    <row r="3" spans="1:20" ht="15" customHeight="1">
      <c r="B3" s="509"/>
      <c r="C3" s="510"/>
      <c r="D3" s="510"/>
      <c r="E3" s="396"/>
      <c r="F3" s="397"/>
      <c r="G3" s="398"/>
    </row>
    <row r="4" spans="1:20" ht="15" customHeight="1">
      <c r="B4" s="509"/>
      <c r="C4" s="510"/>
      <c r="D4" s="510"/>
      <c r="E4" s="396"/>
      <c r="F4" s="397"/>
      <c r="G4" s="398"/>
    </row>
    <row r="5" spans="1:20" s="2" customFormat="1" ht="15.75" customHeight="1" thickBot="1">
      <c r="A5" s="10"/>
      <c r="B5" s="509"/>
      <c r="C5" s="510"/>
      <c r="D5" s="510"/>
      <c r="E5" s="396"/>
      <c r="F5" s="397"/>
      <c r="G5" s="398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>
      <c r="B6" s="417" t="s">
        <v>93</v>
      </c>
      <c r="C6" s="528"/>
      <c r="D6" s="524" t="s">
        <v>94</v>
      </c>
      <c r="E6" s="526" t="s">
        <v>12</v>
      </c>
      <c r="F6" s="522" t="s">
        <v>10</v>
      </c>
      <c r="G6" s="517" t="s">
        <v>11</v>
      </c>
    </row>
    <row r="7" spans="1:20">
      <c r="B7" s="529"/>
      <c r="C7" s="530"/>
      <c r="D7" s="525"/>
      <c r="E7" s="527"/>
      <c r="F7" s="523"/>
      <c r="G7" s="518"/>
    </row>
    <row r="8" spans="1:20" s="3" customFormat="1" ht="15" customHeight="1">
      <c r="B8" s="519" t="s">
        <v>95</v>
      </c>
      <c r="C8" s="21" t="s">
        <v>96</v>
      </c>
      <c r="D8" s="108">
        <f>SUM('Orçamento-Projeto'!G8:G16)</f>
        <v>0</v>
      </c>
      <c r="E8" s="113">
        <f>SUM('Orçamento-Projeto'!H8:H16)</f>
        <v>0</v>
      </c>
      <c r="F8" s="120">
        <f>SUM('Orçamento-Projeto'!I8:I16)</f>
        <v>0</v>
      </c>
      <c r="G8" s="114">
        <f>SUM('Orçamento-Projeto'!J8:J16)</f>
        <v>0</v>
      </c>
    </row>
    <row r="9" spans="1:20" ht="15" customHeight="1">
      <c r="B9" s="520"/>
      <c r="C9" s="94" t="s">
        <v>97</v>
      </c>
      <c r="D9" s="109">
        <f>SUM('Orçamento-Projeto'!G17:G21)</f>
        <v>0</v>
      </c>
      <c r="E9" s="115">
        <f>SUM('Orçamento-Projeto'!H17:H21)</f>
        <v>0</v>
      </c>
      <c r="F9" s="121">
        <f>SUM('Orçamento-Projeto'!I17:I21)</f>
        <v>0</v>
      </c>
      <c r="G9" s="116">
        <f>SUM('Orçamento-Projeto'!J17:J21)</f>
        <v>0</v>
      </c>
    </row>
    <row r="10" spans="1:20" ht="15" customHeight="1">
      <c r="B10" s="520"/>
      <c r="C10" s="22" t="s">
        <v>98</v>
      </c>
      <c r="D10" s="108">
        <f>SUM('Orçamento-Projeto'!G22:G24)</f>
        <v>0</v>
      </c>
      <c r="E10" s="113">
        <f>SUM('Orçamento-Projeto'!H22:H24)</f>
        <v>0</v>
      </c>
      <c r="F10" s="120">
        <f>SUM('Orçamento-Projeto'!I22:I24)</f>
        <v>0</v>
      </c>
      <c r="G10" s="114">
        <f>SUM('Orçamento-Projeto'!J22:J24)</f>
        <v>0</v>
      </c>
    </row>
    <row r="11" spans="1:20" s="3" customFormat="1" ht="15" customHeight="1">
      <c r="B11" s="520"/>
      <c r="C11" s="95" t="s">
        <v>99</v>
      </c>
      <c r="D11" s="109">
        <f>SUM('Orçamento-Projeto'!G25:G29)</f>
        <v>0</v>
      </c>
      <c r="E11" s="115">
        <f>SUM('Orçamento-Projeto'!H25:H29)</f>
        <v>0</v>
      </c>
      <c r="F11" s="121">
        <f>SUM('Orçamento-Projeto'!I25:I29)</f>
        <v>0</v>
      </c>
      <c r="G11" s="116">
        <f>SUM('Orçamento-Projeto'!J25:J29)</f>
        <v>0</v>
      </c>
    </row>
    <row r="12" spans="1:20" s="3" customFormat="1" ht="15" customHeight="1">
      <c r="B12" s="520"/>
      <c r="C12" s="23" t="s">
        <v>100</v>
      </c>
      <c r="D12" s="110">
        <f>SUM('Orçamento-Projeto'!G30:G41)</f>
        <v>0</v>
      </c>
      <c r="E12" s="117">
        <f>SUM('Orçamento-Projeto'!H30:H41)</f>
        <v>0</v>
      </c>
      <c r="F12" s="122">
        <f>SUM('Orçamento-Projeto'!I30:I41)</f>
        <v>0</v>
      </c>
      <c r="G12" s="118">
        <f>SUM('Orçamento-Projeto'!J30:J41)</f>
        <v>0</v>
      </c>
    </row>
    <row r="13" spans="1:20" s="3" customFormat="1" ht="15" customHeight="1" thickBot="1">
      <c r="B13" s="521"/>
      <c r="C13" s="102" t="s">
        <v>101</v>
      </c>
      <c r="D13" s="111">
        <f>SUM('Orçamento-Projeto'!G42:G46)</f>
        <v>0</v>
      </c>
      <c r="E13" s="119">
        <f>SUM('Orçamento-Projeto'!H42:H46)</f>
        <v>0</v>
      </c>
      <c r="F13" s="123">
        <f>SUM('Orçamento-Projeto'!I42:I46)</f>
        <v>0</v>
      </c>
      <c r="G13" s="112">
        <f>SUM('Orçamento-Projeto'!J42:J46)</f>
        <v>0</v>
      </c>
    </row>
    <row r="14" spans="1:20" ht="9.9" customHeight="1" thickBot="1">
      <c r="B14" s="8"/>
      <c r="C14" s="8"/>
      <c r="D14" s="17"/>
      <c r="E14" s="18"/>
      <c r="F14" s="18"/>
      <c r="G14" s="18"/>
      <c r="H14" s="13"/>
    </row>
    <row r="15" spans="1:20">
      <c r="B15" s="515" t="s">
        <v>102</v>
      </c>
      <c r="C15" s="516"/>
      <c r="D15" s="202">
        <f>SUM(D8:D13)</f>
        <v>0</v>
      </c>
      <c r="E15" s="202">
        <f>SUM(E8:E13)</f>
        <v>0</v>
      </c>
      <c r="F15" s="202">
        <f>SUM(F8:F13)</f>
        <v>0</v>
      </c>
      <c r="G15" s="203">
        <f>SUM(G8:G13)</f>
        <v>0</v>
      </c>
      <c r="H15" s="3"/>
    </row>
    <row r="16" spans="1:20" ht="15" thickBot="1">
      <c r="B16" s="513" t="s">
        <v>103</v>
      </c>
      <c r="C16" s="514"/>
      <c r="D16" s="204"/>
      <c r="E16" s="204" t="str">
        <f>IFERROR(E15/$D$15,"")</f>
        <v/>
      </c>
      <c r="F16" s="204" t="str">
        <f>IFERROR(F15/$D$15,"")</f>
        <v/>
      </c>
      <c r="G16" s="205" t="str">
        <f>IFERROR(G15/$D$15,"")</f>
        <v/>
      </c>
      <c r="H16" s="19"/>
    </row>
    <row r="17" s="1" customFormat="1"/>
    <row r="18" s="1" customFormat="1"/>
    <row r="19" s="1" customFormat="1"/>
    <row r="20" s="1" customFormat="1"/>
    <row r="21" s="1" customFormat="1"/>
    <row r="22" s="1" customFormat="1"/>
  </sheetData>
  <sheetProtection algorithmName="SHA-512" hashValue="4g6d2jwwHsXIg59SOG/9w2YHZDaeJm9ryLbm6UzIYCubiSBUwz3xSnz1EZIWRn1b5IsuVblUTc9G1gSvjd/FfQ==" saltValue="3fZWjbKQR8iUBTGS7ACO8w==" spinCount="100000" sheet="1" objects="1" scenarios="1"/>
  <mergeCells count="11">
    <mergeCell ref="B16:C16"/>
    <mergeCell ref="B15:C15"/>
    <mergeCell ref="B1:G1"/>
    <mergeCell ref="E2:G5"/>
    <mergeCell ref="G6:G7"/>
    <mergeCell ref="B8:B13"/>
    <mergeCell ref="F6:F7"/>
    <mergeCell ref="D6:D7"/>
    <mergeCell ref="E6:E7"/>
    <mergeCell ref="B6:C7"/>
    <mergeCell ref="B2:D5"/>
  </mergeCells>
  <conditionalFormatting sqref="A1:B2 H1:XFD1048576 A3:A5 A6:B6 A7:A16 E14:F14 A17:G1048576">
    <cfRule type="cellIs" dxfId="14" priority="53" operator="equal">
      <formula>0</formula>
    </cfRule>
  </conditionalFormatting>
  <conditionalFormatting sqref="B17:F22">
    <cfRule type="cellIs" dxfId="13" priority="16" operator="equal">
      <formula>0</formula>
    </cfRule>
  </conditionalFormatting>
  <conditionalFormatting sqref="C8">
    <cfRule type="cellIs" dxfId="12" priority="42" operator="equal">
      <formula>0</formula>
    </cfRule>
  </conditionalFormatting>
  <conditionalFormatting sqref="D6:F13">
    <cfRule type="cellIs" dxfId="11" priority="6" operator="equal">
      <formula>0</formula>
    </cfRule>
  </conditionalFormatting>
  <conditionalFormatting sqref="D15:F15">
    <cfRule type="cellIs" dxfId="10" priority="23" operator="equal">
      <formula>0</formula>
    </cfRule>
  </conditionalFormatting>
  <conditionalFormatting sqref="D16:G16">
    <cfRule type="cellIs" dxfId="9" priority="1" operator="equal">
      <formula>0</formula>
    </cfRule>
  </conditionalFormatting>
  <conditionalFormatting sqref="E2">
    <cfRule type="cellIs" dxfId="8" priority="50" operator="equal">
      <formula>0</formula>
    </cfRule>
  </conditionalFormatting>
  <conditionalFormatting sqref="G6:G15">
    <cfRule type="cellIs" dxfId="7" priority="2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scale="81" fitToHeight="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V46"/>
  <sheetViews>
    <sheetView showGridLines="0" zoomScale="70" zoomScaleNormal="70" zoomScaleSheetLayoutView="70" workbookViewId="0">
      <pane ySplit="7" topLeftCell="A8" activePane="bottomLeft" state="frozen"/>
      <selection pane="bottomLeft" activeCell="E8" sqref="E8"/>
    </sheetView>
  </sheetViews>
  <sheetFormatPr defaultColWidth="9.109375" defaultRowHeight="13.8"/>
  <cols>
    <col min="1" max="1" width="1.44140625" style="1" customWidth="1"/>
    <col min="2" max="2" width="22.33203125" style="9" bestFit="1" customWidth="1"/>
    <col min="3" max="3" width="67.88671875" style="1" customWidth="1"/>
    <col min="4" max="4" width="20.6640625" style="1" customWidth="1"/>
    <col min="5" max="6" width="17.88671875" style="1" customWidth="1"/>
    <col min="7" max="7" width="20.6640625" style="9" customWidth="1"/>
    <col min="8" max="8" width="22.6640625" style="9" customWidth="1"/>
    <col min="9" max="9" width="22.6640625" style="12" customWidth="1"/>
    <col min="10" max="10" width="23.44140625" style="1" customWidth="1"/>
    <col min="11" max="11" width="9.6640625" style="1" bestFit="1" customWidth="1"/>
    <col min="12" max="41" width="9.109375" style="1"/>
    <col min="42" max="42" width="5.88671875" style="1" bestFit="1" customWidth="1"/>
    <col min="43" max="16384" width="9.109375" style="1"/>
  </cols>
  <sheetData>
    <row r="1" spans="1:22" ht="18.75" customHeight="1" thickBot="1">
      <c r="B1" s="498" t="s">
        <v>110</v>
      </c>
      <c r="C1" s="499"/>
      <c r="D1" s="499"/>
      <c r="E1" s="499"/>
      <c r="F1" s="499"/>
      <c r="G1" s="499"/>
      <c r="H1" s="499"/>
      <c r="I1" s="499"/>
      <c r="J1" s="500"/>
    </row>
    <row r="2" spans="1:22" ht="15" customHeight="1">
      <c r="B2" s="357"/>
      <c r="C2" s="359"/>
      <c r="D2" s="472" t="s">
        <v>8</v>
      </c>
      <c r="E2" s="413"/>
      <c r="F2" s="413"/>
      <c r="G2" s="414"/>
      <c r="H2" s="393" t="s">
        <v>9</v>
      </c>
      <c r="I2" s="394"/>
      <c r="J2" s="395"/>
    </row>
    <row r="3" spans="1:22" ht="12.75" customHeight="1">
      <c r="B3" s="360"/>
      <c r="C3" s="362"/>
      <c r="D3" s="445"/>
      <c r="E3" s="415"/>
      <c r="F3" s="415"/>
      <c r="G3" s="416"/>
      <c r="H3" s="396"/>
      <c r="I3" s="397"/>
      <c r="J3" s="398"/>
    </row>
    <row r="4" spans="1:22" ht="15" customHeight="1">
      <c r="B4" s="360"/>
      <c r="C4" s="362"/>
      <c r="D4" s="445"/>
      <c r="E4" s="415"/>
      <c r="F4" s="415"/>
      <c r="G4" s="416"/>
      <c r="H4" s="396"/>
      <c r="I4" s="397"/>
      <c r="J4" s="398"/>
    </row>
    <row r="5" spans="1:22" s="2" customFormat="1" ht="15.75" customHeight="1" thickBot="1">
      <c r="A5" s="10"/>
      <c r="B5" s="360"/>
      <c r="C5" s="362"/>
      <c r="D5" s="445"/>
      <c r="E5" s="415"/>
      <c r="F5" s="415"/>
      <c r="G5" s="416"/>
      <c r="H5" s="396"/>
      <c r="I5" s="397"/>
      <c r="J5" s="398"/>
      <c r="K5" s="10"/>
      <c r="L5" s="201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5" customHeight="1">
      <c r="B6" s="417" t="s">
        <v>111</v>
      </c>
      <c r="C6" s="424" t="s">
        <v>14</v>
      </c>
      <c r="D6" s="421" t="s">
        <v>15</v>
      </c>
      <c r="E6" s="524" t="s">
        <v>16</v>
      </c>
      <c r="F6" s="538" t="s">
        <v>112</v>
      </c>
      <c r="G6" s="540" t="s">
        <v>94</v>
      </c>
      <c r="H6" s="524" t="s">
        <v>12</v>
      </c>
      <c r="I6" s="552" t="s">
        <v>10</v>
      </c>
      <c r="J6" s="550" t="s">
        <v>11</v>
      </c>
    </row>
    <row r="7" spans="1:22" ht="14.4" thickBot="1">
      <c r="B7" s="446"/>
      <c r="C7" s="444"/>
      <c r="D7" s="422"/>
      <c r="E7" s="537"/>
      <c r="F7" s="539"/>
      <c r="G7" s="541"/>
      <c r="H7" s="537"/>
      <c r="I7" s="553"/>
      <c r="J7" s="551"/>
    </row>
    <row r="8" spans="1:22" s="3" customFormat="1">
      <c r="B8" s="542" t="s">
        <v>113</v>
      </c>
      <c r="C8" s="126" t="s">
        <v>20</v>
      </c>
      <c r="D8" s="206" t="s">
        <v>114</v>
      </c>
      <c r="E8" s="217">
        <f>SUM('(I) Capacitações'!F8,'(I) Capacitações'!F17,'(I) Capacitações'!F26,'(I) Capacitações'!F35,'(I) Capacitações'!F44,'(I) Capacitações'!F53,'(I) Capacitações'!F62,'(I) Capacitações'!F71)</f>
        <v>0</v>
      </c>
      <c r="F8" s="106" t="str">
        <f>IFERROR(AVERAGE('(I) Capacitações'!G8,'(I) Capacitações'!G17,'(I) Capacitações'!G26,'(I) Capacitações'!G35,'(I) Capacitações'!G44,'(I) Capacitações'!G53,'(I) Capacitações'!G62,'(I) Capacitações'!G71),"")</f>
        <v/>
      </c>
      <c r="G8" s="107">
        <f>SUM('(I) Capacitações'!H8,'(I) Capacitações'!H17,'(I) Capacitações'!H26,'(I) Capacitações'!H35,'(I) Capacitações'!H44,'(I) Capacitações'!H53,'(I) Capacitações'!H62,'(I) Capacitações'!H71)</f>
        <v>0</v>
      </c>
      <c r="H8" s="105">
        <f>SUM('(I) Capacitações'!I8,'(I) Capacitações'!I17,'(I) Capacitações'!I26,'(I) Capacitações'!I35,'(I) Capacitações'!I44,'(I) Capacitações'!I53,'(I) Capacitações'!I62,'(I) Capacitações'!I71)</f>
        <v>0</v>
      </c>
      <c r="I8" s="105">
        <f>SUM('(I) Capacitações'!J8,'(I) Capacitações'!J17,'(I) Capacitações'!J26,'(I) Capacitações'!J35,'(I) Capacitações'!J44,'(I) Capacitações'!J53,'(I) Capacitações'!J62,'(I) Capacitações'!J71)</f>
        <v>0</v>
      </c>
      <c r="J8" s="147">
        <f>SUM('(I) Capacitações'!K8,'(I) Capacitações'!K17,'(I) Capacitações'!K26,'(I) Capacitações'!K35,'(I) Capacitações'!K44,'(I) Capacitações'!K53,'(I) Capacitações'!K62,'(I) Capacitações'!K71)</f>
        <v>0</v>
      </c>
      <c r="L8" s="1"/>
    </row>
    <row r="9" spans="1:22" s="3" customFormat="1">
      <c r="B9" s="542"/>
      <c r="C9" s="126" t="s">
        <v>21</v>
      </c>
      <c r="D9" s="207" t="s">
        <v>115</v>
      </c>
      <c r="E9" s="217">
        <f>SUM('(I) Capacitações'!F9,'(I) Capacitações'!F18,'(I) Capacitações'!F27,'(I) Capacitações'!F36,'(I) Capacitações'!F45,'(I) Capacitações'!F54,'(I) Capacitações'!F63,'(I) Capacitações'!F72)</f>
        <v>0</v>
      </c>
      <c r="F9" s="106" t="str">
        <f>IFERROR(AVERAGE('(I) Capacitações'!G9,'(I) Capacitações'!G18,'(I) Capacitações'!G27,'(I) Capacitações'!G36,'(I) Capacitações'!G45,'(I) Capacitações'!G54,'(I) Capacitações'!G63,'(I) Capacitações'!G72),"")</f>
        <v/>
      </c>
      <c r="G9" s="107">
        <f>SUM('(I) Capacitações'!H9,'(I) Capacitações'!H18,'(I) Capacitações'!H27,'(I) Capacitações'!H36,'(I) Capacitações'!H45,'(I) Capacitações'!H54,'(I) Capacitações'!H63,'(I) Capacitações'!H72)</f>
        <v>0</v>
      </c>
      <c r="H9" s="105">
        <f>SUM('(I) Capacitações'!I9,'(I) Capacitações'!I18,'(I) Capacitações'!I27,'(I) Capacitações'!I36,'(I) Capacitações'!I45,'(I) Capacitações'!I54,'(I) Capacitações'!I63,'(I) Capacitações'!I72)</f>
        <v>0</v>
      </c>
      <c r="I9" s="105">
        <f>SUM('(I) Capacitações'!J9,'(I) Capacitações'!J18,'(I) Capacitações'!J27,'(I) Capacitações'!J36,'(I) Capacitações'!J45,'(I) Capacitações'!J54,'(I) Capacitações'!J63,'(I) Capacitações'!J72)</f>
        <v>0</v>
      </c>
      <c r="J9" s="147">
        <f>SUM('(I) Capacitações'!K9,'(I) Capacitações'!K18,'(I) Capacitações'!K27,'(I) Capacitações'!K36,'(I) Capacitações'!K45,'(I) Capacitações'!K54,'(I) Capacitações'!K63,'(I) Capacitações'!K72)</f>
        <v>0</v>
      </c>
      <c r="L9" s="1"/>
    </row>
    <row r="10" spans="1:22" s="3" customFormat="1">
      <c r="B10" s="542"/>
      <c r="C10" s="126" t="s">
        <v>22</v>
      </c>
      <c r="D10" s="207" t="s">
        <v>38</v>
      </c>
      <c r="E10" s="217">
        <f>SUM('(I) Capacitações'!F10,'(I) Capacitações'!F19,'(I) Capacitações'!F28,'(I) Capacitações'!F37,'(I) Capacitações'!F46,'(I) Capacitações'!F55,'(I) Capacitações'!F64,'(I) Capacitações'!F73)</f>
        <v>0</v>
      </c>
      <c r="F10" s="106" t="str">
        <f>IFERROR(AVERAGE('(I) Capacitações'!G10,'(I) Capacitações'!G19,'(I) Capacitações'!G28,'(I) Capacitações'!G37,'(I) Capacitações'!G46,'(I) Capacitações'!G55,'(I) Capacitações'!G64,'(I) Capacitações'!G73),"")</f>
        <v/>
      </c>
      <c r="G10" s="107">
        <f>SUM('(I) Capacitações'!H10,'(I) Capacitações'!H19,'(I) Capacitações'!H28,'(I) Capacitações'!H37,'(I) Capacitações'!H46,'(I) Capacitações'!H55,'(I) Capacitações'!H64,'(I) Capacitações'!H73)</f>
        <v>0</v>
      </c>
      <c r="H10" s="105">
        <f>SUM('(I) Capacitações'!I10,'(I) Capacitações'!I19,'(I) Capacitações'!I28,'(I) Capacitações'!I37,'(I) Capacitações'!I46,'(I) Capacitações'!I55,'(I) Capacitações'!I64,'(I) Capacitações'!I73)</f>
        <v>0</v>
      </c>
      <c r="I10" s="105">
        <f>SUM('(I) Capacitações'!J10,'(I) Capacitações'!J19,'(I) Capacitações'!J28,'(I) Capacitações'!J37,'(I) Capacitações'!J46,'(I) Capacitações'!J55,'(I) Capacitações'!J64,'(I) Capacitações'!J73)</f>
        <v>0</v>
      </c>
      <c r="J10" s="147">
        <f>SUM('(I) Capacitações'!K10,'(I) Capacitações'!K19,'(I) Capacitações'!K28,'(I) Capacitações'!K37,'(I) Capacitações'!K46,'(I) Capacitações'!K55,'(I) Capacitações'!K64,'(I) Capacitações'!K73)</f>
        <v>0</v>
      </c>
      <c r="L10" s="1"/>
    </row>
    <row r="11" spans="1:22" s="3" customFormat="1" ht="27.6">
      <c r="B11" s="542"/>
      <c r="C11" s="126" t="s">
        <v>23</v>
      </c>
      <c r="D11" s="207" t="s">
        <v>38</v>
      </c>
      <c r="E11" s="217">
        <f>SUM('(I) Capacitações'!F11,'(I) Capacitações'!F20,'(I) Capacitações'!F29,'(I) Capacitações'!F38,'(I) Capacitações'!F47,'(I) Capacitações'!F56,'(I) Capacitações'!F65,'(I) Capacitações'!F74)</f>
        <v>0</v>
      </c>
      <c r="F11" s="106" t="str">
        <f>IFERROR(AVERAGE('(I) Capacitações'!G11,'(I) Capacitações'!G20,'(I) Capacitações'!G29,'(I) Capacitações'!G38,'(I) Capacitações'!G47,'(I) Capacitações'!G56,'(I) Capacitações'!G65,'(I) Capacitações'!G74),"")</f>
        <v/>
      </c>
      <c r="G11" s="107">
        <f>SUM('(I) Capacitações'!H11,'(I) Capacitações'!H20,'(I) Capacitações'!H29,'(I) Capacitações'!H38,'(I) Capacitações'!H47,'(I) Capacitações'!H56,'(I) Capacitações'!H65,'(I) Capacitações'!H74)</f>
        <v>0</v>
      </c>
      <c r="H11" s="105">
        <f>SUM('(I) Capacitações'!I11,'(I) Capacitações'!I20,'(I) Capacitações'!I29,'(I) Capacitações'!I38,'(I) Capacitações'!I47,'(I) Capacitações'!I56,'(I) Capacitações'!I65,'(I) Capacitações'!I74)</f>
        <v>0</v>
      </c>
      <c r="I11" s="105">
        <f>SUM('(I) Capacitações'!J11,'(I) Capacitações'!J20,'(I) Capacitações'!J29,'(I) Capacitações'!J38,'(I) Capacitações'!J47,'(I) Capacitações'!J56,'(I) Capacitações'!J65,'(I) Capacitações'!J74)</f>
        <v>0</v>
      </c>
      <c r="J11" s="147">
        <f>SUM('(I) Capacitações'!K11,'(I) Capacitações'!K20,'(I) Capacitações'!K29,'(I) Capacitações'!K38,'(I) Capacitações'!K47,'(I) Capacitações'!K56,'(I) Capacitações'!K65,'(I) Capacitações'!K74)</f>
        <v>0</v>
      </c>
      <c r="L11" s="1"/>
    </row>
    <row r="12" spans="1:22" s="3" customFormat="1" ht="41.4">
      <c r="B12" s="542"/>
      <c r="C12" s="126" t="s">
        <v>24</v>
      </c>
      <c r="D12" s="207" t="s">
        <v>38</v>
      </c>
      <c r="E12" s="217">
        <f>SUM('(I) Capacitações'!F12,'(I) Capacitações'!F21,'(I) Capacitações'!F30,'(I) Capacitações'!F39,'(I) Capacitações'!F48,'(I) Capacitações'!F57,'(I) Capacitações'!F66,'(I) Capacitações'!F75)</f>
        <v>0</v>
      </c>
      <c r="F12" s="106" t="str">
        <f>IFERROR(AVERAGE('(I) Capacitações'!G12,'(I) Capacitações'!G21,'(I) Capacitações'!G30,'(I) Capacitações'!G39,'(I) Capacitações'!G48,'(I) Capacitações'!G57,'(I) Capacitações'!G66,'(I) Capacitações'!G75),"")</f>
        <v/>
      </c>
      <c r="G12" s="107">
        <f>SUM('(I) Capacitações'!H12,'(I) Capacitações'!H21,'(I) Capacitações'!H30,'(I) Capacitações'!H39,'(I) Capacitações'!H48,'(I) Capacitações'!H57,'(I) Capacitações'!H66,'(I) Capacitações'!H75)</f>
        <v>0</v>
      </c>
      <c r="H12" s="105">
        <f>SUM('(I) Capacitações'!I12,'(I) Capacitações'!I21,'(I) Capacitações'!I30,'(I) Capacitações'!I39,'(I) Capacitações'!I48,'(I) Capacitações'!I57,'(I) Capacitações'!I66,'(I) Capacitações'!I75)</f>
        <v>0</v>
      </c>
      <c r="I12" s="105">
        <f>SUM('(I) Capacitações'!J12,'(I) Capacitações'!J21,'(I) Capacitações'!J30,'(I) Capacitações'!J39,'(I) Capacitações'!J48,'(I) Capacitações'!J57,'(I) Capacitações'!J66,'(I) Capacitações'!J75)</f>
        <v>0</v>
      </c>
      <c r="J12" s="147">
        <f>SUM('(I) Capacitações'!K12,'(I) Capacitações'!K21,'(I) Capacitações'!K30,'(I) Capacitações'!K39,'(I) Capacitações'!K48,'(I) Capacitações'!K57,'(I) Capacitações'!K66,'(I) Capacitações'!K75)</f>
        <v>0</v>
      </c>
      <c r="L12" s="1"/>
    </row>
    <row r="13" spans="1:22" s="3" customFormat="1">
      <c r="B13" s="542"/>
      <c r="C13" s="126" t="s">
        <v>25</v>
      </c>
      <c r="D13" s="208" t="s">
        <v>42</v>
      </c>
      <c r="E13" s="217">
        <f>SUM('(I) Capacitações'!F13,'(I) Capacitações'!F22,'(I) Capacitações'!F31,'(I) Capacitações'!F40,'(I) Capacitações'!F49,'(I) Capacitações'!F58,'(I) Capacitações'!F67,'(I) Capacitações'!F76)</f>
        <v>0</v>
      </c>
      <c r="F13" s="106" t="str">
        <f>IFERROR(AVERAGE('(I) Capacitações'!G13,'(I) Capacitações'!G22,'(I) Capacitações'!G31,'(I) Capacitações'!G40,'(I) Capacitações'!G49,'(I) Capacitações'!G58,'(I) Capacitações'!G67,'(I) Capacitações'!G76),"")</f>
        <v/>
      </c>
      <c r="G13" s="107">
        <f>SUM('(I) Capacitações'!H13,'(I) Capacitações'!H22,'(I) Capacitações'!H31,'(I) Capacitações'!H40,'(I) Capacitações'!H49,'(I) Capacitações'!H58,'(I) Capacitações'!H67,'(I) Capacitações'!H76)</f>
        <v>0</v>
      </c>
      <c r="H13" s="105">
        <f>SUM('(I) Capacitações'!I13,'(I) Capacitações'!I22,'(I) Capacitações'!I31,'(I) Capacitações'!I40,'(I) Capacitações'!I49,'(I) Capacitações'!I58,'(I) Capacitações'!I67,'(I) Capacitações'!I76)</f>
        <v>0</v>
      </c>
      <c r="I13" s="105">
        <f>SUM('(I) Capacitações'!J13,'(I) Capacitações'!J22,'(I) Capacitações'!J31,'(I) Capacitações'!J40,'(I) Capacitações'!J49,'(I) Capacitações'!J58,'(I) Capacitações'!J67,'(I) Capacitações'!J76)</f>
        <v>0</v>
      </c>
      <c r="J13" s="147">
        <f>SUM('(I) Capacitações'!K13,'(I) Capacitações'!K22,'(I) Capacitações'!K31,'(I) Capacitações'!K40,'(I) Capacitações'!K49,'(I) Capacitações'!K58,'(I) Capacitações'!K67,'(I) Capacitações'!K76)</f>
        <v>0</v>
      </c>
      <c r="L13" s="1"/>
    </row>
    <row r="14" spans="1:22" s="4" customFormat="1">
      <c r="B14" s="542"/>
      <c r="C14" s="126" t="s">
        <v>26</v>
      </c>
      <c r="D14" s="208" t="s">
        <v>42</v>
      </c>
      <c r="E14" s="217">
        <f>SUM('(I) Capacitações'!F14,'(I) Capacitações'!F23,'(I) Capacitações'!F32,'(I) Capacitações'!F41,'(I) Capacitações'!F50,'(I) Capacitações'!F59,'(I) Capacitações'!F68,'(I) Capacitações'!F77)</f>
        <v>0</v>
      </c>
      <c r="F14" s="106" t="str">
        <f>IFERROR(AVERAGE('(I) Capacitações'!G14,'(I) Capacitações'!G23,'(I) Capacitações'!G32,'(I) Capacitações'!G41,'(I) Capacitações'!G50,'(I) Capacitações'!G59,'(I) Capacitações'!G68,'(I) Capacitações'!G77),"")</f>
        <v/>
      </c>
      <c r="G14" s="107">
        <f>SUM('(I) Capacitações'!H14,'(I) Capacitações'!H23,'(I) Capacitações'!H32,'(I) Capacitações'!H41,'(I) Capacitações'!H50,'(I) Capacitações'!H59,'(I) Capacitações'!H68,'(I) Capacitações'!H77)</f>
        <v>0</v>
      </c>
      <c r="H14" s="105">
        <f>SUM('(I) Capacitações'!I14,'(I) Capacitações'!I23,'(I) Capacitações'!I32,'(I) Capacitações'!I41,'(I) Capacitações'!I50,'(I) Capacitações'!I59,'(I) Capacitações'!I68,'(I) Capacitações'!I77)</f>
        <v>0</v>
      </c>
      <c r="I14" s="105">
        <f>SUM('(I) Capacitações'!J14,'(I) Capacitações'!J23,'(I) Capacitações'!J32,'(I) Capacitações'!J41,'(I) Capacitações'!J50,'(I) Capacitações'!J59,'(I) Capacitações'!J68,'(I) Capacitações'!J77)</f>
        <v>0</v>
      </c>
      <c r="J14" s="147">
        <f>SUM('(I) Capacitações'!K14,'(I) Capacitações'!K23,'(I) Capacitações'!K32,'(I) Capacitações'!K41,'(I) Capacitações'!K50,'(I) Capacitações'!K59,'(I) Capacitações'!K68,'(I) Capacitações'!K77)</f>
        <v>0</v>
      </c>
    </row>
    <row r="15" spans="1:22">
      <c r="B15" s="542"/>
      <c r="C15" s="126" t="s">
        <v>27</v>
      </c>
      <c r="D15" s="208" t="s">
        <v>42</v>
      </c>
      <c r="E15" s="217">
        <f>SUM('(I) Capacitações'!F15,'(I) Capacitações'!F24,'(I) Capacitações'!F33,'(I) Capacitações'!F42,'(I) Capacitações'!F51,'(I) Capacitações'!F60,'(I) Capacitações'!F69,'(I) Capacitações'!F78)</f>
        <v>0</v>
      </c>
      <c r="F15" s="106" t="str">
        <f>IFERROR(AVERAGE('(I) Capacitações'!G15,'(I) Capacitações'!G24,'(I) Capacitações'!G33,'(I) Capacitações'!G42,'(I) Capacitações'!G51,'(I) Capacitações'!G60,'(I) Capacitações'!G69,'(I) Capacitações'!G78),"")</f>
        <v/>
      </c>
      <c r="G15" s="107">
        <f>SUM('(I) Capacitações'!H15,'(I) Capacitações'!H24,'(I) Capacitações'!H33,'(I) Capacitações'!H42,'(I) Capacitações'!H51,'(I) Capacitações'!H60,'(I) Capacitações'!H69,'(I) Capacitações'!H78)</f>
        <v>0</v>
      </c>
      <c r="H15" s="105">
        <f>SUM('(I) Capacitações'!I15,'(I) Capacitações'!I24,'(I) Capacitações'!I33,'(I) Capacitações'!I42,'(I) Capacitações'!I51,'(I) Capacitações'!I60,'(I) Capacitações'!I69,'(I) Capacitações'!I78)</f>
        <v>0</v>
      </c>
      <c r="I15" s="105">
        <f>SUM('(I) Capacitações'!J15,'(I) Capacitações'!J24,'(I) Capacitações'!J33,'(I) Capacitações'!J42,'(I) Capacitações'!J51,'(I) Capacitações'!J60,'(I) Capacitações'!J69,'(I) Capacitações'!J78)</f>
        <v>0</v>
      </c>
      <c r="J15" s="147">
        <f>SUM('(I) Capacitações'!K15,'(I) Capacitações'!K24,'(I) Capacitações'!K33,'(I) Capacitações'!K42,'(I) Capacitações'!K51,'(I) Capacitações'!K60,'(I) Capacitações'!K69,'(I) Capacitações'!K78)</f>
        <v>0</v>
      </c>
    </row>
    <row r="16" spans="1:22" ht="14.4" thickBot="1">
      <c r="B16" s="543"/>
      <c r="C16" s="24" t="s">
        <v>151</v>
      </c>
      <c r="D16" s="209" t="s">
        <v>38</v>
      </c>
      <c r="E16" s="218">
        <f>SUM('(I) Capacitações'!F16,'(I) Capacitações'!F25,'(I) Capacitações'!F34,'(I) Capacitações'!F43,'(I) Capacitações'!F52,'(I) Capacitações'!F61,'(I) Capacitações'!F70,'(I) Capacitações'!F79)</f>
        <v>0</v>
      </c>
      <c r="F16" s="154" t="str">
        <f>IFERROR(AVERAGE('(I) Capacitações'!G16,'(I) Capacitações'!G25,'(I) Capacitações'!G34,'(I) Capacitações'!G43,'(I) Capacitações'!G52,'(I) Capacitações'!G61,'(I) Capacitações'!G70,'(I) Capacitações'!G79),"")</f>
        <v/>
      </c>
      <c r="G16" s="155">
        <f>SUM('(I) Capacitações'!H16,'(I) Capacitações'!H25,'(I) Capacitações'!H34,'(I) Capacitações'!H43,'(I) Capacitações'!H52,'(I) Capacitações'!H61,'(I) Capacitações'!H70,'(I) Capacitações'!H79)</f>
        <v>0</v>
      </c>
      <c r="H16" s="152">
        <f>SUM('(I) Capacitações'!I16,'(I) Capacitações'!I25,'(I) Capacitações'!I34,'(I) Capacitações'!I43,'(I) Capacitações'!I52,'(I) Capacitações'!I61,'(I) Capacitações'!I70,'(I) Capacitações'!I79)</f>
        <v>0</v>
      </c>
      <c r="I16" s="152">
        <f>SUM('(I) Capacitações'!J16,'(I) Capacitações'!J25,'(I) Capacitações'!J34,'(I) Capacitações'!J43,'(I) Capacitações'!J52,'(I) Capacitações'!J61,'(I) Capacitações'!J70,'(I) Capacitações'!J79)</f>
        <v>0</v>
      </c>
      <c r="J16" s="153">
        <f>SUM('(I) Capacitações'!K16,'(I) Capacitações'!K25,'(I) Capacitações'!K34,'(I) Capacitações'!K43,'(I) Capacitações'!K52,'(I) Capacitações'!K61,'(I) Capacitações'!K70,'(I) Capacitações'!K79)</f>
        <v>0</v>
      </c>
    </row>
    <row r="17" spans="2:12" ht="24.9" customHeight="1">
      <c r="B17" s="544" t="s">
        <v>116</v>
      </c>
      <c r="C17" s="183" t="s">
        <v>36</v>
      </c>
      <c r="D17" s="29" t="s">
        <v>115</v>
      </c>
      <c r="E17" s="219">
        <f>SUM('(II) Consultorias'!F8,'(II) Consultorias'!F13,'(II) Consultorias'!F18,'(II) Consultorias'!F23,'(II) Consultorias'!F28,'(II) Consultorias'!F33,'(II) Consultorias'!F38,'(II) Consultorias'!F43)</f>
        <v>0</v>
      </c>
      <c r="F17" s="40" t="str">
        <f>IFERROR(AVERAGE('(II) Consultorias'!G8,'(II) Consultorias'!G13,'(II) Consultorias'!G18,'(II) Consultorias'!G23,'(II) Consultorias'!G28,'(II) Consultorias'!G33,'(II) Consultorias'!G38,'(II) Consultorias'!G43),"")</f>
        <v/>
      </c>
      <c r="G17" s="34">
        <f>SUM('(II) Consultorias'!H8,'(II) Consultorias'!H13,'(II) Consultorias'!H18,'(II) Consultorias'!H23,'(II) Consultorias'!H28,'(II) Consultorias'!H33,'(II) Consultorias'!H38,'(II) Consultorias'!H43)</f>
        <v>0</v>
      </c>
      <c r="H17" s="186">
        <f>SUM('(II) Consultorias'!I8,'(II) Consultorias'!I13,'(II) Consultorias'!I18,'(II) Consultorias'!I23,'(II) Consultorias'!I28,'(II) Consultorias'!I33,'(II) Consultorias'!I38,'(II) Consultorias'!I43)</f>
        <v>0</v>
      </c>
      <c r="I17" s="40">
        <f>SUM('(II) Consultorias'!J8,'(II) Consultorias'!J13,'(II) Consultorias'!J18,'(II) Consultorias'!J23,'(II) Consultorias'!J28,'(II) Consultorias'!J33,'(II) Consultorias'!J38,'(II) Consultorias'!J43)</f>
        <v>0</v>
      </c>
      <c r="J17" s="34">
        <f>SUM('(II) Consultorias'!K8,'(II) Consultorias'!K13,'(II) Consultorias'!K18,'(II) Consultorias'!K23,'(II) Consultorias'!K28,'(II) Consultorias'!K33,'(II) Consultorias'!K38,'(II) Consultorias'!K43)</f>
        <v>0</v>
      </c>
    </row>
    <row r="18" spans="2:12" ht="24.9" customHeight="1">
      <c r="B18" s="545"/>
      <c r="C18" s="184" t="s">
        <v>37</v>
      </c>
      <c r="D18" s="30" t="s">
        <v>38</v>
      </c>
      <c r="E18" s="220">
        <f>SUM('(II) Consultorias'!F9,'(II) Consultorias'!F14,'(II) Consultorias'!F19,'(II) Consultorias'!F24,'(II) Consultorias'!F29,'(II) Consultorias'!F34,'(II) Consultorias'!F39,'(II) Consultorias'!F44)</f>
        <v>0</v>
      </c>
      <c r="F18" s="41" t="str">
        <f>IFERROR(AVERAGE('(II) Consultorias'!G9,'(II) Consultorias'!G14,'(II) Consultorias'!G19,'(II) Consultorias'!G24,'(II) Consultorias'!G29,'(II) Consultorias'!G34,'(II) Consultorias'!G39,'(II) Consultorias'!G44),"")</f>
        <v/>
      </c>
      <c r="G18" s="36">
        <f>SUM('(II) Consultorias'!H9,'(II) Consultorias'!H14,'(II) Consultorias'!H19,'(II) Consultorias'!H24,'(II) Consultorias'!H29,'(II) Consultorias'!H34,'(II) Consultorias'!H39,'(II) Consultorias'!H44)</f>
        <v>0</v>
      </c>
      <c r="H18" s="187">
        <f>SUM('(II) Consultorias'!I9,'(II) Consultorias'!I14,'(II) Consultorias'!I19,'(II) Consultorias'!I24,'(II) Consultorias'!I29,'(II) Consultorias'!I34,'(II) Consultorias'!I39,'(II) Consultorias'!I44)</f>
        <v>0</v>
      </c>
      <c r="I18" s="41">
        <f>SUM('(II) Consultorias'!J9,'(II) Consultorias'!J14,'(II) Consultorias'!J19,'(II) Consultorias'!J24,'(II) Consultorias'!J29,'(II) Consultorias'!J34,'(II) Consultorias'!J39,'(II) Consultorias'!J44)</f>
        <v>0</v>
      </c>
      <c r="J18" s="36">
        <f>SUM('(II) Consultorias'!K9,'(II) Consultorias'!K14,'(II) Consultorias'!K19,'(II) Consultorias'!K24,'(II) Consultorias'!K29,'(II) Consultorias'!K34,'(II) Consultorias'!K39,'(II) Consultorias'!K44)</f>
        <v>0</v>
      </c>
    </row>
    <row r="19" spans="2:12" ht="24.9" customHeight="1">
      <c r="B19" s="545"/>
      <c r="C19" s="184" t="s">
        <v>39</v>
      </c>
      <c r="D19" s="30" t="s">
        <v>38</v>
      </c>
      <c r="E19" s="220">
        <f>SUM('(II) Consultorias'!F10,'(II) Consultorias'!F15,'(II) Consultorias'!F20,'(II) Consultorias'!F25,'(II) Consultorias'!F30,'(II) Consultorias'!F35,'(II) Consultorias'!F40,'(II) Consultorias'!F45)</f>
        <v>0</v>
      </c>
      <c r="F19" s="41" t="str">
        <f>IFERROR(AVERAGE('(II) Consultorias'!G10,'(II) Consultorias'!G15,'(II) Consultorias'!G20,'(II) Consultorias'!G25,'(II) Consultorias'!G30,'(II) Consultorias'!G35,'(II) Consultorias'!G40,'(II) Consultorias'!G45),"")</f>
        <v/>
      </c>
      <c r="G19" s="36">
        <f>SUM('(II) Consultorias'!H10,'(II) Consultorias'!H15,'(II) Consultorias'!H20,'(II) Consultorias'!H25,'(II) Consultorias'!H30,'(II) Consultorias'!H35,'(II) Consultorias'!H40,'(II) Consultorias'!H45)</f>
        <v>0</v>
      </c>
      <c r="H19" s="187">
        <f>SUM('(II) Consultorias'!I10,'(II) Consultorias'!I15,'(II) Consultorias'!I20,'(II) Consultorias'!I25,'(II) Consultorias'!I30,'(II) Consultorias'!I35,'(II) Consultorias'!I40,'(II) Consultorias'!I45)</f>
        <v>0</v>
      </c>
      <c r="I19" s="41">
        <f>SUM('(II) Consultorias'!J10,'(II) Consultorias'!J15,'(II) Consultorias'!J20,'(II) Consultorias'!J25,'(II) Consultorias'!J30,'(II) Consultorias'!J35,'(II) Consultorias'!J40,'(II) Consultorias'!J45)</f>
        <v>0</v>
      </c>
      <c r="J19" s="36">
        <f>SUM('(II) Consultorias'!K10,'(II) Consultorias'!K15,'(II) Consultorias'!K20,'(II) Consultorias'!K25,'(II) Consultorias'!K30,'(II) Consultorias'!K35,'(II) Consultorias'!K40,'(II) Consultorias'!K45)</f>
        <v>0</v>
      </c>
    </row>
    <row r="20" spans="2:12" ht="41.4">
      <c r="B20" s="545"/>
      <c r="C20" s="184" t="s">
        <v>40</v>
      </c>
      <c r="D20" s="30" t="s">
        <v>38</v>
      </c>
      <c r="E20" s="220">
        <f>SUM('(II) Consultorias'!F11,'(II) Consultorias'!F16,'(II) Consultorias'!F21,'(II) Consultorias'!F26,'(II) Consultorias'!F31,'(II) Consultorias'!F36,'(II) Consultorias'!F41,'(II) Consultorias'!F46)</f>
        <v>0</v>
      </c>
      <c r="F20" s="41" t="str">
        <f>IFERROR(AVERAGE('(II) Consultorias'!G11,'(II) Consultorias'!G16,'(II) Consultorias'!G21,'(II) Consultorias'!G26,'(II) Consultorias'!G31,'(II) Consultorias'!G36,'(II) Consultorias'!G41,'(II) Consultorias'!G46),"")</f>
        <v/>
      </c>
      <c r="G20" s="36">
        <f>SUM('(II) Consultorias'!H11,'(II) Consultorias'!H16,'(II) Consultorias'!H21,'(II) Consultorias'!H26,'(II) Consultorias'!H31,'(II) Consultorias'!H36,'(II) Consultorias'!H41,'(II) Consultorias'!H46)</f>
        <v>0</v>
      </c>
      <c r="H20" s="187">
        <f>SUM('(II) Consultorias'!I11,'(II) Consultorias'!I16,'(II) Consultorias'!I21,'(II) Consultorias'!I26,'(II) Consultorias'!I31,'(II) Consultorias'!I36,'(II) Consultorias'!I41,'(II) Consultorias'!I46)</f>
        <v>0</v>
      </c>
      <c r="I20" s="41">
        <f>SUM('(II) Consultorias'!J11,'(II) Consultorias'!J16,'(II) Consultorias'!J21,'(II) Consultorias'!J26,'(II) Consultorias'!J31,'(II) Consultorias'!J36,'(II) Consultorias'!J41,'(II) Consultorias'!J46)</f>
        <v>0</v>
      </c>
      <c r="J20" s="36">
        <f>SUM('(II) Consultorias'!K11,'(II) Consultorias'!K16,'(II) Consultorias'!K21,'(II) Consultorias'!K26,'(II) Consultorias'!K31,'(II) Consultorias'!K36,'(II) Consultorias'!K41,'(II) Consultorias'!K46)</f>
        <v>0</v>
      </c>
    </row>
    <row r="21" spans="2:12" ht="24.9" customHeight="1" thickBot="1">
      <c r="B21" s="546"/>
      <c r="C21" s="185" t="s">
        <v>41</v>
      </c>
      <c r="D21" s="31" t="s">
        <v>42</v>
      </c>
      <c r="E21" s="221">
        <f>SUM('(II) Consultorias'!F12,'(II) Consultorias'!F17,'(II) Consultorias'!F22,'(II) Consultorias'!F27,'(II) Consultorias'!F32,'(II) Consultorias'!F37,'(II) Consultorias'!F42,'(II) Consultorias'!F47)</f>
        <v>0</v>
      </c>
      <c r="F21" s="42" t="str">
        <f>IFERROR(AVERAGE('(II) Consultorias'!G12,'(II) Consultorias'!G17,'(II) Consultorias'!G22,'(II) Consultorias'!G27,'(II) Consultorias'!G32,'(II) Consultorias'!G37,'(II) Consultorias'!G42,'(II) Consultorias'!G47),"")</f>
        <v/>
      </c>
      <c r="G21" s="43">
        <f>SUM('(II) Consultorias'!H12,'(II) Consultorias'!H17,'(II) Consultorias'!H22,'(II) Consultorias'!H27,'(II) Consultorias'!H32,'(II) Consultorias'!H37,'(II) Consultorias'!H42,'(II) Consultorias'!H47)</f>
        <v>0</v>
      </c>
      <c r="H21" s="188">
        <f>SUM('(II) Consultorias'!I12,'(II) Consultorias'!I17,'(II) Consultorias'!I22,'(II) Consultorias'!I27,'(II) Consultorias'!I32,'(II) Consultorias'!I37,'(II) Consultorias'!I42,'(II) Consultorias'!I47)</f>
        <v>0</v>
      </c>
      <c r="I21" s="156">
        <f>SUM('(II) Consultorias'!J12,'(II) Consultorias'!J17,'(II) Consultorias'!J22,'(II) Consultorias'!J27,'(II) Consultorias'!J32,'(II) Consultorias'!J37,'(II) Consultorias'!J42,'(II) Consultorias'!J47)</f>
        <v>0</v>
      </c>
      <c r="J21" s="166">
        <f>SUM('(II) Consultorias'!K12,'(II) Consultorias'!K17,'(II) Consultorias'!K22,'(II) Consultorias'!K27,'(II) Consultorias'!K32,'(II) Consultorias'!K37,'(II) Consultorias'!K42,'(II) Consultorias'!K47)</f>
        <v>0</v>
      </c>
    </row>
    <row r="22" spans="2:12" ht="24.9" customHeight="1">
      <c r="B22" s="547" t="s">
        <v>117</v>
      </c>
      <c r="C22" s="151" t="s">
        <v>49</v>
      </c>
      <c r="D22" s="210" t="s">
        <v>38</v>
      </c>
      <c r="E22" s="217">
        <f>SUM('(III) Estudos'!F8,'(III) Estudos'!F11,'(III) Estudos'!F14,'(III) Estudos'!F17,'(III) Estudos'!F20,'(III) Estudos'!F23,'(III) Estudos'!F26,'(III) Estudos'!F29)</f>
        <v>0</v>
      </c>
      <c r="F22" s="106" t="str">
        <f>IFERROR(AVERAGE('(III) Estudos'!G8,'(III) Estudos'!G11,'(III) Estudos'!G14,'(III) Estudos'!G17,'(III) Estudos'!G20,'(III) Estudos'!G23,'(III) Estudos'!G26,'(III) Estudos'!G29),"")</f>
        <v/>
      </c>
      <c r="G22" s="189">
        <f>SUM('(III) Estudos'!H8,'(III) Estudos'!H11,'(III) Estudos'!H14,'(III) Estudos'!H17,'(III) Estudos'!H20,'(III) Estudos'!H23,'(III) Estudos'!H26,'(III) Estudos'!H29)</f>
        <v>0</v>
      </c>
      <c r="H22" s="167">
        <f>SUM('(III) Estudos'!I8,'(III) Estudos'!I11,'(III) Estudos'!I14,'(III) Estudos'!I17,'(III) Estudos'!I20,'(III) Estudos'!I23,'(III) Estudos'!I26,'(III) Estudos'!I29)</f>
        <v>0</v>
      </c>
      <c r="I22" s="159">
        <f>SUM('(III) Estudos'!J8,'(III) Estudos'!J11,'(III) Estudos'!J14,'(III) Estudos'!J17,'(III) Estudos'!J20,'(III) Estudos'!J23,'(III) Estudos'!J26,'(III) Estudos'!J29)</f>
        <v>0</v>
      </c>
      <c r="J22" s="168">
        <f>SUM('(III) Estudos'!K8,'(III) Estudos'!K11,'(III) Estudos'!K14,'(III) Estudos'!K17,'(III) Estudos'!K20,'(III) Estudos'!K23,'(III) Estudos'!K26,'(III) Estudos'!K29)</f>
        <v>0</v>
      </c>
    </row>
    <row r="23" spans="2:12" ht="27.6">
      <c r="B23" s="548"/>
      <c r="C23" s="149" t="s">
        <v>50</v>
      </c>
      <c r="D23" s="211" t="s">
        <v>38</v>
      </c>
      <c r="E23" s="222">
        <f>SUM('(III) Estudos'!F9,'(III) Estudos'!F12,'(III) Estudos'!F15,'(III) Estudos'!F18,'(III) Estudos'!F21,'(III) Estudos'!F24,'(III) Estudos'!F27,'(III) Estudos'!F30)</f>
        <v>0</v>
      </c>
      <c r="F23" s="39" t="str">
        <f>IFERROR(AVERAGE('(III) Estudos'!G9,'(III) Estudos'!G12,'(III) Estudos'!G15,'(III) Estudos'!G18,'(III) Estudos'!G21,'(III) Estudos'!G24,'(III) Estudos'!G27,'(III) Estudos'!G30),"")</f>
        <v/>
      </c>
      <c r="G23" s="163">
        <f>SUM('(III) Estudos'!H9,'(III) Estudos'!H12,'(III) Estudos'!H15,'(III) Estudos'!H18,'(III) Estudos'!H21,'(III) Estudos'!H24,'(III) Estudos'!H27,'(III) Estudos'!H30)</f>
        <v>0</v>
      </c>
      <c r="H23" s="169">
        <f>SUM('(III) Estudos'!I9,'(III) Estudos'!I12,'(III) Estudos'!I15,'(III) Estudos'!I18,'(III) Estudos'!I21,'(III) Estudos'!I24,'(III) Estudos'!I27,'(III) Estudos'!I30)</f>
        <v>0</v>
      </c>
      <c r="I23" s="39">
        <f>SUM('(III) Estudos'!J9,'(III) Estudos'!J12,'(III) Estudos'!J15,'(III) Estudos'!J18,'(III) Estudos'!J21,'(III) Estudos'!J24,'(III) Estudos'!J27,'(III) Estudos'!J30)</f>
        <v>0</v>
      </c>
      <c r="J23" s="160">
        <f>SUM('(III) Estudos'!K9,'(III) Estudos'!K12,'(III) Estudos'!K15,'(III) Estudos'!K18,'(III) Estudos'!K21,'(III) Estudos'!K24,'(III) Estudos'!K27,'(III) Estudos'!K30)</f>
        <v>0</v>
      </c>
    </row>
    <row r="24" spans="2:12" ht="42" thickBot="1">
      <c r="B24" s="549"/>
      <c r="C24" s="150" t="s">
        <v>51</v>
      </c>
      <c r="D24" s="212" t="s">
        <v>38</v>
      </c>
      <c r="E24" s="223">
        <f>SUM('(III) Estudos'!F10,'(III) Estudos'!F13,'(III) Estudos'!F16,'(III) Estudos'!F19,'(III) Estudos'!F22,'(III) Estudos'!F25,'(III) Estudos'!F28,'(III) Estudos'!F31)</f>
        <v>0</v>
      </c>
      <c r="F24" s="161" t="str">
        <f>IFERROR(AVERAGE('(III) Estudos'!G10,'(III) Estudos'!G13,'(III) Estudos'!G16,'(III) Estudos'!G19,'(III) Estudos'!G22,'(III) Estudos'!G25,'(III) Estudos'!G28,'(III) Estudos'!G31),"")</f>
        <v/>
      </c>
      <c r="G24" s="164">
        <f>SUM('(III) Estudos'!H10,'(III) Estudos'!H13,'(III) Estudos'!H16,'(III) Estudos'!H19,'(III) Estudos'!H22,'(III) Estudos'!H25,'(III) Estudos'!H28,'(III) Estudos'!H31)</f>
        <v>0</v>
      </c>
      <c r="H24" s="170">
        <f>SUM('(III) Estudos'!I10,'(III) Estudos'!I13,'(III) Estudos'!I16,'(III) Estudos'!I19,'(III) Estudos'!I22,'(III) Estudos'!I25,'(III) Estudos'!I28,'(III) Estudos'!I31)</f>
        <v>0</v>
      </c>
      <c r="I24" s="161">
        <f>SUM('(III) Estudos'!J10,'(III) Estudos'!J13,'(III) Estudos'!J16,'(III) Estudos'!J19,'(III) Estudos'!J22,'(III) Estudos'!J25,'(III) Estudos'!J28,'(III) Estudos'!J31)</f>
        <v>0</v>
      </c>
      <c r="J24" s="162">
        <f>SUM('(III) Estudos'!K10,'(III) Estudos'!K13,'(III) Estudos'!K16,'(III) Estudos'!K19,'(III) Estudos'!K22,'(III) Estudos'!K25,'(III) Estudos'!K28,'(III) Estudos'!K31)</f>
        <v>0</v>
      </c>
    </row>
    <row r="25" spans="2:12" s="3" customFormat="1" ht="15" customHeight="1">
      <c r="B25" s="534" t="s">
        <v>118</v>
      </c>
      <c r="C25" s="25" t="s">
        <v>57</v>
      </c>
      <c r="D25" s="213" t="s">
        <v>115</v>
      </c>
      <c r="E25" s="224">
        <f>SUM('(IV) Visitas e Missões'!F8,'(IV) Visitas e Missões'!F13,'(IV) Visitas e Missões'!F18,'(IV) Visitas e Missões'!F23,'(IV) Visitas e Missões'!F28,'(IV) Visitas e Missões'!F33,'(IV) Visitas e Missões'!F38,'(IV) Visitas e Missões'!F43)</f>
        <v>0</v>
      </c>
      <c r="F25" s="157" t="str">
        <f>IFERROR(AVERAGE('(IV) Visitas e Missões'!G8,'(IV) Visitas e Missões'!G13,'(IV) Visitas e Missões'!G18,'(IV) Visitas e Missões'!G23,'(IV) Visitas e Missões'!G28,'(IV) Visitas e Missões'!G33,'(IV) Visitas e Missões'!G38,'(IV) Visitas e Missões'!G43),"")</f>
        <v/>
      </c>
      <c r="G25" s="158">
        <f>SUM('(IV) Visitas e Missões'!H8,'(IV) Visitas e Missões'!H13,'(IV) Visitas e Missões'!H18,'(IV) Visitas e Missões'!H23,'(IV) Visitas e Missões'!H28,'(IV) Visitas e Missões'!H33,'(IV) Visitas e Missões'!H38,'(IV) Visitas e Missões'!H43)</f>
        <v>0</v>
      </c>
      <c r="H25" s="33">
        <f>SUM('(IV) Visitas e Missões'!I8,'(IV) Visitas e Missões'!I13,'(IV) Visitas e Missões'!I18,'(IV) Visitas e Missões'!I23,'(IV) Visitas e Missões'!I28,'(IV) Visitas e Missões'!I33,'(IV) Visitas e Missões'!I38,'(IV) Visitas e Missões'!I43)</f>
        <v>0</v>
      </c>
      <c r="I25" s="40">
        <f>SUM('(IV) Visitas e Missões'!J8,'(IV) Visitas e Missões'!J13,'(IV) Visitas e Missões'!J18,'(IV) Visitas e Missões'!J23,'(IV) Visitas e Missões'!J28,'(IV) Visitas e Missões'!J33,'(IV) Visitas e Missões'!J38,'(IV) Visitas e Missões'!J43)</f>
        <v>0</v>
      </c>
      <c r="J25" s="103">
        <f>SUM('(IV) Visitas e Missões'!K8,'(IV) Visitas e Missões'!K13,'(IV) Visitas e Missões'!K18,'(IV) Visitas e Missões'!K23,'(IV) Visitas e Missões'!K28,'(IV) Visitas e Missões'!K33,'(IV) Visitas e Missões'!K38,'(IV) Visitas e Missões'!K43)</f>
        <v>0</v>
      </c>
      <c r="K25" s="11"/>
      <c r="L25" s="1"/>
    </row>
    <row r="26" spans="2:12" s="3" customFormat="1" ht="15" customHeight="1">
      <c r="B26" s="535"/>
      <c r="C26" s="26" t="s">
        <v>58</v>
      </c>
      <c r="D26" s="214" t="s">
        <v>38</v>
      </c>
      <c r="E26" s="225">
        <f>SUM('(IV) Visitas e Missões'!F9,'(IV) Visitas e Missões'!F14,'(IV) Visitas e Missões'!F19,'(IV) Visitas e Missões'!F24,'(IV) Visitas e Missões'!F29,'(IV) Visitas e Missões'!F34,'(IV) Visitas e Missões'!F39,'(IV) Visitas e Missões'!F44)</f>
        <v>0</v>
      </c>
      <c r="F26" s="41" t="str">
        <f>IFERROR(AVERAGE('(IV) Visitas e Missões'!G9,'(IV) Visitas e Missões'!G14,'(IV) Visitas e Missões'!G19,'(IV) Visitas e Missões'!G24,'(IV) Visitas e Missões'!G29,'(IV) Visitas e Missões'!G34,'(IV) Visitas e Missões'!G39,'(IV) Visitas e Missões'!G44),"")</f>
        <v/>
      </c>
      <c r="G26" s="36">
        <f>SUM('(IV) Visitas e Missões'!H9,'(IV) Visitas e Missões'!H14,'(IV) Visitas e Missões'!H19,'(IV) Visitas e Missões'!H24,'(IV) Visitas e Missões'!H29,'(IV) Visitas e Missões'!H34,'(IV) Visitas e Missões'!H39,'(IV) Visitas e Missões'!H44)</f>
        <v>0</v>
      </c>
      <c r="H26" s="35">
        <f>SUM('(IV) Visitas e Missões'!I9,'(IV) Visitas e Missões'!I14,'(IV) Visitas e Missões'!I19,'(IV) Visitas e Missões'!I24,'(IV) Visitas e Missões'!I29,'(IV) Visitas e Missões'!I34,'(IV) Visitas e Missões'!I39,'(IV) Visitas e Missões'!I44)</f>
        <v>0</v>
      </c>
      <c r="I26" s="41">
        <f>SUM('(IV) Visitas e Missões'!J9,'(IV) Visitas e Missões'!J14,'(IV) Visitas e Missões'!J19,'(IV) Visitas e Missões'!J24,'(IV) Visitas e Missões'!J29,'(IV) Visitas e Missões'!J34,'(IV) Visitas e Missões'!J39,'(IV) Visitas e Missões'!J44)</f>
        <v>0</v>
      </c>
      <c r="J26" s="104">
        <f>SUM('(IV) Visitas e Missões'!K9,'(IV) Visitas e Missões'!K14,'(IV) Visitas e Missões'!K19,'(IV) Visitas e Missões'!K24,'(IV) Visitas e Missões'!K29,'(IV) Visitas e Missões'!K34,'(IV) Visitas e Missões'!K39,'(IV) Visitas e Missões'!K44)</f>
        <v>0</v>
      </c>
      <c r="L26" s="1"/>
    </row>
    <row r="27" spans="2:12" s="3" customFormat="1" ht="27.6">
      <c r="B27" s="535"/>
      <c r="C27" s="140" t="s">
        <v>59</v>
      </c>
      <c r="D27" s="214" t="s">
        <v>38</v>
      </c>
      <c r="E27" s="225">
        <f>SUM('(IV) Visitas e Missões'!F10,'(IV) Visitas e Missões'!F15,'(IV) Visitas e Missões'!F20,'(IV) Visitas e Missões'!F25,'(IV) Visitas e Missões'!F30,'(IV) Visitas e Missões'!F35,'(IV) Visitas e Missões'!F40,'(IV) Visitas e Missões'!F45)</f>
        <v>0</v>
      </c>
      <c r="F27" s="41" t="str">
        <f>IFERROR(AVERAGE('(IV) Visitas e Missões'!G10,'(IV) Visitas e Missões'!G15,'(IV) Visitas e Missões'!G20,'(IV) Visitas e Missões'!G25,'(IV) Visitas e Missões'!G30,'(IV) Visitas e Missões'!G35,'(IV) Visitas e Missões'!G40,'(IV) Visitas e Missões'!G45),"")</f>
        <v/>
      </c>
      <c r="G27" s="36">
        <f>SUM('(IV) Visitas e Missões'!H10,'(IV) Visitas e Missões'!H15,'(IV) Visitas e Missões'!H20,'(IV) Visitas e Missões'!H25,'(IV) Visitas e Missões'!H30,'(IV) Visitas e Missões'!H35,'(IV) Visitas e Missões'!H40,'(IV) Visitas e Missões'!H45)</f>
        <v>0</v>
      </c>
      <c r="H27" s="35">
        <f>SUM('(IV) Visitas e Missões'!I10,'(IV) Visitas e Missões'!I15,'(IV) Visitas e Missões'!I20,'(IV) Visitas e Missões'!I25,'(IV) Visitas e Missões'!I30,'(IV) Visitas e Missões'!I35,'(IV) Visitas e Missões'!I40,'(IV) Visitas e Missões'!I45)</f>
        <v>0</v>
      </c>
      <c r="I27" s="41">
        <f>SUM('(IV) Visitas e Missões'!J10,'(IV) Visitas e Missões'!J15,'(IV) Visitas e Missões'!J20,'(IV) Visitas e Missões'!J25,'(IV) Visitas e Missões'!J30,'(IV) Visitas e Missões'!J35,'(IV) Visitas e Missões'!J40,'(IV) Visitas e Missões'!J45)</f>
        <v>0</v>
      </c>
      <c r="J27" s="104">
        <f>SUM('(IV) Visitas e Missões'!K10,'(IV) Visitas e Missões'!K15,'(IV) Visitas e Missões'!K20,'(IV) Visitas e Missões'!K25,'(IV) Visitas e Missões'!K30,'(IV) Visitas e Missões'!K35,'(IV) Visitas e Missões'!K40,'(IV) Visitas e Missões'!K45)</f>
        <v>0</v>
      </c>
      <c r="L27" s="1"/>
    </row>
    <row r="28" spans="2:12" s="3" customFormat="1" ht="41.4">
      <c r="B28" s="535"/>
      <c r="C28" s="26" t="s">
        <v>60</v>
      </c>
      <c r="D28" s="214" t="s">
        <v>38</v>
      </c>
      <c r="E28" s="225">
        <f>SUM('(IV) Visitas e Missões'!F11,'(IV) Visitas e Missões'!F16,'(IV) Visitas e Missões'!F21,'(IV) Visitas e Missões'!F26,'(IV) Visitas e Missões'!F31,'(IV) Visitas e Missões'!F36,'(IV) Visitas e Missões'!F41,'(IV) Visitas e Missões'!F46)</f>
        <v>0</v>
      </c>
      <c r="F28" s="41" t="str">
        <f>IFERROR(AVERAGE('(IV) Visitas e Missões'!G11,'(IV) Visitas e Missões'!G16,'(IV) Visitas e Missões'!G21,'(IV) Visitas e Missões'!G26,'(IV) Visitas e Missões'!G31,'(IV) Visitas e Missões'!G36,'(IV) Visitas e Missões'!G41,'(IV) Visitas e Missões'!G46),"")</f>
        <v/>
      </c>
      <c r="G28" s="36">
        <f>SUM('(IV) Visitas e Missões'!H11,'(IV) Visitas e Missões'!H16,'(IV) Visitas e Missões'!H21,'(IV) Visitas e Missões'!H26,'(IV) Visitas e Missões'!H31,'(IV) Visitas e Missões'!H36,'(IV) Visitas e Missões'!H41,'(IV) Visitas e Missões'!H46)</f>
        <v>0</v>
      </c>
      <c r="H28" s="35">
        <f>SUM('(IV) Visitas e Missões'!I11,'(IV) Visitas e Missões'!I16,'(IV) Visitas e Missões'!I21,'(IV) Visitas e Missões'!I26,'(IV) Visitas e Missões'!I31,'(IV) Visitas e Missões'!I36,'(IV) Visitas e Missões'!I41,'(IV) Visitas e Missões'!I46)</f>
        <v>0</v>
      </c>
      <c r="I28" s="41">
        <f>SUM('(IV) Visitas e Missões'!J11,'(IV) Visitas e Missões'!J16,'(IV) Visitas e Missões'!J21,'(IV) Visitas e Missões'!J26,'(IV) Visitas e Missões'!J31,'(IV) Visitas e Missões'!J36,'(IV) Visitas e Missões'!J41,'(IV) Visitas e Missões'!J46)</f>
        <v>0</v>
      </c>
      <c r="J28" s="104">
        <f>SUM('(IV) Visitas e Missões'!K11,'(IV) Visitas e Missões'!K16,'(IV) Visitas e Missões'!K21,'(IV) Visitas e Missões'!K26,'(IV) Visitas e Missões'!K31,'(IV) Visitas e Missões'!K36,'(IV) Visitas e Missões'!K41,'(IV) Visitas e Missões'!K46)</f>
        <v>0</v>
      </c>
      <c r="L28" s="1"/>
    </row>
    <row r="29" spans="2:12" s="3" customFormat="1" ht="14.4" thickBot="1">
      <c r="B29" s="536"/>
      <c r="C29" s="141" t="s">
        <v>61</v>
      </c>
      <c r="D29" s="215" t="s">
        <v>42</v>
      </c>
      <c r="E29" s="225">
        <f>SUM('(IV) Visitas e Missões'!F12,'(IV) Visitas e Missões'!F17,'(IV) Visitas e Missões'!F22,'(IV) Visitas e Missões'!F27,'(IV) Visitas e Missões'!F32,'(IV) Visitas e Missões'!F37,'(IV) Visitas e Missões'!F42,'(IV) Visitas e Missões'!F47)</f>
        <v>0</v>
      </c>
      <c r="F29" s="41" t="str">
        <f>IFERROR(AVERAGE('(IV) Visitas e Missões'!G12,'(IV) Visitas e Missões'!G17,'(IV) Visitas e Missões'!G22,'(IV) Visitas e Missões'!G27,'(IV) Visitas e Missões'!G32,'(IV) Visitas e Missões'!G37,'(IV) Visitas e Missões'!G42,'(IV) Visitas e Missões'!G47),"")</f>
        <v/>
      </c>
      <c r="G29" s="36">
        <f>SUM('(IV) Visitas e Missões'!H12,'(IV) Visitas e Missões'!H17,'(IV) Visitas e Missões'!H22,'(IV) Visitas e Missões'!H27,'(IV) Visitas e Missões'!H32,'(IV) Visitas e Missões'!H37,'(IV) Visitas e Missões'!H42,'(IV) Visitas e Missões'!H47)</f>
        <v>0</v>
      </c>
      <c r="H29" s="165">
        <f>SUM('(IV) Visitas e Missões'!I12,'(IV) Visitas e Missões'!I17,'(IV) Visitas e Missões'!I22,'(IV) Visitas e Missões'!I27,'(IV) Visitas e Missões'!I32,'(IV) Visitas e Missões'!I37,'(IV) Visitas e Missões'!I42,'(IV) Visitas e Missões'!I47)</f>
        <v>0</v>
      </c>
      <c r="I29" s="156">
        <f>SUM('(IV) Visitas e Missões'!J12,'(IV) Visitas e Missões'!J17,'(IV) Visitas e Missões'!J22,'(IV) Visitas e Missões'!J27,'(IV) Visitas e Missões'!J32,'(IV) Visitas e Missões'!J37,'(IV) Visitas e Missões'!J42,'(IV) Visitas e Missões'!J47)</f>
        <v>0</v>
      </c>
      <c r="J29" s="193">
        <f>SUM('(IV) Visitas e Missões'!K12,'(IV) Visitas e Missões'!K17,'(IV) Visitas e Missões'!K22,'(IV) Visitas e Missões'!K27,'(IV) Visitas e Missões'!K32,'(IV) Visitas e Missões'!K37,'(IV) Visitas e Missões'!K42,'(IV) Visitas e Missões'!K47)</f>
        <v>0</v>
      </c>
      <c r="L29" s="1"/>
    </row>
    <row r="30" spans="2:12" ht="25.5" customHeight="1">
      <c r="B30" s="554" t="s">
        <v>119</v>
      </c>
      <c r="C30" s="142" t="s">
        <v>67</v>
      </c>
      <c r="D30" s="206" t="s">
        <v>115</v>
      </c>
      <c r="E30" s="226">
        <f>SUM('(V) Feiras e Eventos'!F8,'(V) Feiras e Eventos'!F20,'(V) Feiras e Eventos'!F32,'(V) Feiras e Eventos'!F44,'(V) Feiras e Eventos'!F56,'(V) Feiras e Eventos'!F68,'(V) Feiras e Eventos'!F80,'(V) Feiras e Eventos'!F92)</f>
        <v>0</v>
      </c>
      <c r="F30" s="44" t="str">
        <f>IFERROR(AVERAGE('(V) Feiras e Eventos'!G8,'(V) Feiras e Eventos'!G20,'(V) Feiras e Eventos'!G32,'(V) Feiras e Eventos'!G44,'(V) Feiras e Eventos'!G56,'(V) Feiras e Eventos'!G68,'(V) Feiras e Eventos'!G80,'(V) Feiras e Eventos'!G92),"")</f>
        <v/>
      </c>
      <c r="G30" s="190">
        <f>SUM('(V) Feiras e Eventos'!H8,'(V) Feiras e Eventos'!H20,'(V) Feiras e Eventos'!H32,'(V) Feiras e Eventos'!H44,'(V) Feiras e Eventos'!H56,'(V) Feiras e Eventos'!H68,'(V) Feiras e Eventos'!H80,'(V) Feiras e Eventos'!H92)</f>
        <v>0</v>
      </c>
      <c r="H30" s="37">
        <f>SUM('(V) Feiras e Eventos'!I8,'(V) Feiras e Eventos'!I20,'(V) Feiras e Eventos'!I32,'(V) Feiras e Eventos'!I44,'(V) Feiras e Eventos'!I56,'(V) Feiras e Eventos'!I68,'(V) Feiras e Eventos'!I80,'(V) Feiras e Eventos'!I92)</f>
        <v>0</v>
      </c>
      <c r="I30" s="159">
        <f>SUM('(V) Feiras e Eventos'!J8,'(V) Feiras e Eventos'!J20,'(V) Feiras e Eventos'!J32,'(V) Feiras e Eventos'!J44,'(V) Feiras e Eventos'!J56,'(V) Feiras e Eventos'!J68,'(V) Feiras e Eventos'!J80,'(V) Feiras e Eventos'!J92)</f>
        <v>0</v>
      </c>
      <c r="J30" s="197">
        <f>SUM('(V) Feiras e Eventos'!K8,'(V) Feiras e Eventos'!K20,'(V) Feiras e Eventos'!K32,'(V) Feiras e Eventos'!K44,'(V) Feiras e Eventos'!K56,'(V) Feiras e Eventos'!K68,'(V) Feiras e Eventos'!K80,'(V) Feiras e Eventos'!K92)</f>
        <v>0</v>
      </c>
    </row>
    <row r="31" spans="2:12" ht="15" customHeight="1">
      <c r="B31" s="555"/>
      <c r="C31" s="15" t="s">
        <v>68</v>
      </c>
      <c r="D31" s="208" t="s">
        <v>115</v>
      </c>
      <c r="E31" s="227">
        <f>SUM('(V) Feiras e Eventos'!F9,'(V) Feiras e Eventos'!F21,'(V) Feiras e Eventos'!F33,'(V) Feiras e Eventos'!F45,'(V) Feiras e Eventos'!F57,'(V) Feiras e Eventos'!F69,'(V) Feiras e Eventos'!F81,'(V) Feiras e Eventos'!F93)</f>
        <v>0</v>
      </c>
      <c r="F31" s="45" t="str">
        <f>IFERROR(AVERAGE('(V) Feiras e Eventos'!G9,'(V) Feiras e Eventos'!G21,'(V) Feiras e Eventos'!G33,'(V) Feiras e Eventos'!G45,'(V) Feiras e Eventos'!G57,'(V) Feiras e Eventos'!G69,'(V) Feiras e Eventos'!G81,'(V) Feiras e Eventos'!G93),"")</f>
        <v/>
      </c>
      <c r="G31" s="191">
        <f>SUM('(V) Feiras e Eventos'!H9,'(V) Feiras e Eventos'!H21,'(V) Feiras e Eventos'!H33,'(V) Feiras e Eventos'!H45,'(V) Feiras e Eventos'!H57,'(V) Feiras e Eventos'!H69,'(V) Feiras e Eventos'!H81,'(V) Feiras e Eventos'!H93)</f>
        <v>0</v>
      </c>
      <c r="H31" s="38">
        <f>SUM('(V) Feiras e Eventos'!I9,'(V) Feiras e Eventos'!I21,'(V) Feiras e Eventos'!I33,'(V) Feiras e Eventos'!I45,'(V) Feiras e Eventos'!I57,'(V) Feiras e Eventos'!I69,'(V) Feiras e Eventos'!I81,'(V) Feiras e Eventos'!I93)</f>
        <v>0</v>
      </c>
      <c r="I31" s="39">
        <f>SUM('(V) Feiras e Eventos'!J9,'(V) Feiras e Eventos'!J21,'(V) Feiras e Eventos'!J33,'(V) Feiras e Eventos'!J45,'(V) Feiras e Eventos'!J57,'(V) Feiras e Eventos'!J69,'(V) Feiras e Eventos'!J81,'(V) Feiras e Eventos'!J93)</f>
        <v>0</v>
      </c>
      <c r="J31" s="198">
        <f>SUM('(V) Feiras e Eventos'!K9,'(V) Feiras e Eventos'!K21,'(V) Feiras e Eventos'!K33,'(V) Feiras e Eventos'!K45,'(V) Feiras e Eventos'!K57,'(V) Feiras e Eventos'!K69,'(V) Feiras e Eventos'!K81,'(V) Feiras e Eventos'!K93)</f>
        <v>0</v>
      </c>
    </row>
    <row r="32" spans="2:12" ht="15" customHeight="1">
      <c r="B32" s="555"/>
      <c r="C32" s="15" t="s">
        <v>69</v>
      </c>
      <c r="D32" s="208" t="s">
        <v>38</v>
      </c>
      <c r="E32" s="228">
        <f>SUM('(V) Feiras e Eventos'!F10,'(V) Feiras e Eventos'!F22,'(V) Feiras e Eventos'!F34,'(V) Feiras e Eventos'!F46,'(V) Feiras e Eventos'!F58,'(V) Feiras e Eventos'!F70,'(V) Feiras e Eventos'!F82,'(V) Feiras e Eventos'!F94)</f>
        <v>0</v>
      </c>
      <c r="F32" s="46" t="str">
        <f>IFERROR(AVERAGE('(V) Feiras e Eventos'!G10,'(V) Feiras e Eventos'!G22,'(V) Feiras e Eventos'!G34,'(V) Feiras e Eventos'!G46,'(V) Feiras e Eventos'!G58,'(V) Feiras e Eventos'!G70,'(V) Feiras e Eventos'!G82,'(V) Feiras e Eventos'!G94),"")</f>
        <v/>
      </c>
      <c r="G32" s="192">
        <f>SUM('(V) Feiras e Eventos'!H10,'(V) Feiras e Eventos'!H22,'(V) Feiras e Eventos'!H34,'(V) Feiras e Eventos'!H46,'(V) Feiras e Eventos'!H58,'(V) Feiras e Eventos'!H70,'(V) Feiras e Eventos'!H82,'(V) Feiras e Eventos'!H94)</f>
        <v>0</v>
      </c>
      <c r="H32" s="38">
        <f>SUM('(V) Feiras e Eventos'!I10,'(V) Feiras e Eventos'!I22,'(V) Feiras e Eventos'!I34,'(V) Feiras e Eventos'!I46,'(V) Feiras e Eventos'!I58,'(V) Feiras e Eventos'!I70,'(V) Feiras e Eventos'!I82,'(V) Feiras e Eventos'!I94)</f>
        <v>0</v>
      </c>
      <c r="I32" s="39">
        <f>SUM('(V) Feiras e Eventos'!J10,'(V) Feiras e Eventos'!J22,'(V) Feiras e Eventos'!J34,'(V) Feiras e Eventos'!J46,'(V) Feiras e Eventos'!J58,'(V) Feiras e Eventos'!J70,'(V) Feiras e Eventos'!J82,'(V) Feiras e Eventos'!J94)</f>
        <v>0</v>
      </c>
      <c r="J32" s="198">
        <f>SUM('(V) Feiras e Eventos'!K10,'(V) Feiras e Eventos'!K22,'(V) Feiras e Eventos'!K34,'(V) Feiras e Eventos'!K46,'(V) Feiras e Eventos'!K58,'(V) Feiras e Eventos'!K70,'(V) Feiras e Eventos'!K82,'(V) Feiras e Eventos'!K94)</f>
        <v>0</v>
      </c>
    </row>
    <row r="33" spans="2:10" ht="27.6">
      <c r="B33" s="555"/>
      <c r="C33" s="15" t="s">
        <v>70</v>
      </c>
      <c r="D33" s="208" t="s">
        <v>38</v>
      </c>
      <c r="E33" s="228">
        <f>SUM('(V) Feiras e Eventos'!F11,'(V) Feiras e Eventos'!F23,'(V) Feiras e Eventos'!F35,'(V) Feiras e Eventos'!F47,'(V) Feiras e Eventos'!F59,'(V) Feiras e Eventos'!F71,'(V) Feiras e Eventos'!F83,'(V) Feiras e Eventos'!F95)</f>
        <v>0</v>
      </c>
      <c r="F33" s="46" t="str">
        <f>IFERROR(AVERAGE('(V) Feiras e Eventos'!G11,'(V) Feiras e Eventos'!G23,'(V) Feiras e Eventos'!G35,'(V) Feiras e Eventos'!G47,'(V) Feiras e Eventos'!G59,'(V) Feiras e Eventos'!G71,'(V) Feiras e Eventos'!G83,'(V) Feiras e Eventos'!G95),"")</f>
        <v/>
      </c>
      <c r="G33" s="192">
        <f>SUM('(V) Feiras e Eventos'!H11,'(V) Feiras e Eventos'!H23,'(V) Feiras e Eventos'!H35,'(V) Feiras e Eventos'!H47,'(V) Feiras e Eventos'!H59,'(V) Feiras e Eventos'!H71,'(V) Feiras e Eventos'!H83,'(V) Feiras e Eventos'!H95)</f>
        <v>0</v>
      </c>
      <c r="H33" s="38">
        <f>SUM('(V) Feiras e Eventos'!I11,'(V) Feiras e Eventos'!I23,'(V) Feiras e Eventos'!I35,'(V) Feiras e Eventos'!I47,'(V) Feiras e Eventos'!I59,'(V) Feiras e Eventos'!I71,'(V) Feiras e Eventos'!I83,'(V) Feiras e Eventos'!I95)</f>
        <v>0</v>
      </c>
      <c r="I33" s="39">
        <f>SUM('(V) Feiras e Eventos'!J11,'(V) Feiras e Eventos'!J23,'(V) Feiras e Eventos'!J35,'(V) Feiras e Eventos'!J47,'(V) Feiras e Eventos'!J59,'(V) Feiras e Eventos'!J71,'(V) Feiras e Eventos'!J83,'(V) Feiras e Eventos'!J95)</f>
        <v>0</v>
      </c>
      <c r="J33" s="198">
        <f>SUM('(V) Feiras e Eventos'!K11,'(V) Feiras e Eventos'!K23,'(V) Feiras e Eventos'!K35,'(V) Feiras e Eventos'!K47,'(V) Feiras e Eventos'!K59,'(V) Feiras e Eventos'!K71,'(V) Feiras e Eventos'!K83,'(V) Feiras e Eventos'!K95)</f>
        <v>0</v>
      </c>
    </row>
    <row r="34" spans="2:10" ht="41.4">
      <c r="B34" s="555"/>
      <c r="C34" s="15" t="s">
        <v>71</v>
      </c>
      <c r="D34" s="208" t="s">
        <v>38</v>
      </c>
      <c r="E34" s="228">
        <f>SUM('(V) Feiras e Eventos'!F12,'(V) Feiras e Eventos'!F24,'(V) Feiras e Eventos'!F36,'(V) Feiras e Eventos'!F48,'(V) Feiras e Eventos'!F60,'(V) Feiras e Eventos'!F72,'(V) Feiras e Eventos'!F84,'(V) Feiras e Eventos'!F96)</f>
        <v>0</v>
      </c>
      <c r="F34" s="46" t="str">
        <f>IFERROR(AVERAGE('(V) Feiras e Eventos'!G12,'(V) Feiras e Eventos'!G24,'(V) Feiras e Eventos'!G36,'(V) Feiras e Eventos'!G48,'(V) Feiras e Eventos'!G60,'(V) Feiras e Eventos'!G72,'(V) Feiras e Eventos'!G84,'(V) Feiras e Eventos'!G96),"")</f>
        <v/>
      </c>
      <c r="G34" s="192">
        <f>SUM('(V) Feiras e Eventos'!H12,'(V) Feiras e Eventos'!H24,'(V) Feiras e Eventos'!H36,'(V) Feiras e Eventos'!H48,'(V) Feiras e Eventos'!H60,'(V) Feiras e Eventos'!H72,'(V) Feiras e Eventos'!H84,'(V) Feiras e Eventos'!H96)</f>
        <v>0</v>
      </c>
      <c r="H34" s="38">
        <f>SUM('(V) Feiras e Eventos'!I12,'(V) Feiras e Eventos'!I24,'(V) Feiras e Eventos'!I36,'(V) Feiras e Eventos'!I48,'(V) Feiras e Eventos'!I60,'(V) Feiras e Eventos'!I72,'(V) Feiras e Eventos'!I84,'(V) Feiras e Eventos'!I96)</f>
        <v>0</v>
      </c>
      <c r="I34" s="39">
        <f>SUM('(V) Feiras e Eventos'!J12,'(V) Feiras e Eventos'!J24,'(V) Feiras e Eventos'!J36,'(V) Feiras e Eventos'!J48,'(V) Feiras e Eventos'!J60,'(V) Feiras e Eventos'!J72,'(V) Feiras e Eventos'!J84,'(V) Feiras e Eventos'!J96)</f>
        <v>0</v>
      </c>
      <c r="J34" s="198">
        <f>SUM('(V) Feiras e Eventos'!K12,'(V) Feiras e Eventos'!K24,'(V) Feiras e Eventos'!K36,'(V) Feiras e Eventos'!K48,'(V) Feiras e Eventos'!K60,'(V) Feiras e Eventos'!K72,'(V) Feiras e Eventos'!K84,'(V) Feiras e Eventos'!K96)</f>
        <v>0</v>
      </c>
    </row>
    <row r="35" spans="2:10" ht="15" customHeight="1">
      <c r="B35" s="555"/>
      <c r="C35" s="15" t="s">
        <v>72</v>
      </c>
      <c r="D35" s="208" t="s">
        <v>42</v>
      </c>
      <c r="E35" s="228">
        <f>SUM('(V) Feiras e Eventos'!F13,'(V) Feiras e Eventos'!F25,'(V) Feiras e Eventos'!F37,'(V) Feiras e Eventos'!F49,'(V) Feiras e Eventos'!F61,'(V) Feiras e Eventos'!F73,'(V) Feiras e Eventos'!F85,'(V) Feiras e Eventos'!F97)</f>
        <v>0</v>
      </c>
      <c r="F35" s="46" t="str">
        <f>IFERROR(AVERAGE('(V) Feiras e Eventos'!G13,'(V) Feiras e Eventos'!G25,'(V) Feiras e Eventos'!G37,'(V) Feiras e Eventos'!G49,'(V) Feiras e Eventos'!G61,'(V) Feiras e Eventos'!G73,'(V) Feiras e Eventos'!G85,'(V) Feiras e Eventos'!G97),"")</f>
        <v/>
      </c>
      <c r="G35" s="192">
        <f>SUM('(V) Feiras e Eventos'!H13,'(V) Feiras e Eventos'!H25,'(V) Feiras e Eventos'!H37,'(V) Feiras e Eventos'!H49,'(V) Feiras e Eventos'!H61,'(V) Feiras e Eventos'!H73,'(V) Feiras e Eventos'!H85,'(V) Feiras e Eventos'!H97)</f>
        <v>0</v>
      </c>
      <c r="H35" s="38">
        <f>SUM('(V) Feiras e Eventos'!I13,'(V) Feiras e Eventos'!I25,'(V) Feiras e Eventos'!I37,'(V) Feiras e Eventos'!I49,'(V) Feiras e Eventos'!I61,'(V) Feiras e Eventos'!I73,'(V) Feiras e Eventos'!I85,'(V) Feiras e Eventos'!I97)</f>
        <v>0</v>
      </c>
      <c r="I35" s="39">
        <f>SUM('(V) Feiras e Eventos'!J13,'(V) Feiras e Eventos'!J25,'(V) Feiras e Eventos'!J37,'(V) Feiras e Eventos'!J49,'(V) Feiras e Eventos'!J61,'(V) Feiras e Eventos'!J73,'(V) Feiras e Eventos'!J85,'(V) Feiras e Eventos'!J97)</f>
        <v>0</v>
      </c>
      <c r="J35" s="198">
        <f>SUM('(V) Feiras e Eventos'!K13,'(V) Feiras e Eventos'!K25,'(V) Feiras e Eventos'!K37,'(V) Feiras e Eventos'!K49,'(V) Feiras e Eventos'!K61,'(V) Feiras e Eventos'!K73,'(V) Feiras e Eventos'!K85,'(V) Feiras e Eventos'!K97)</f>
        <v>0</v>
      </c>
    </row>
    <row r="36" spans="2:10" ht="15" customHeight="1">
      <c r="B36" s="555"/>
      <c r="C36" s="143" t="s">
        <v>73</v>
      </c>
      <c r="D36" s="208" t="str">
        <f>'Orçamento-Projeto'!$D$31</f>
        <v>Horas de trabalho</v>
      </c>
      <c r="E36" s="228">
        <f>SUM('(V) Feiras e Eventos'!F14,'(V) Feiras e Eventos'!F26,'(V) Feiras e Eventos'!F38,'(V) Feiras e Eventos'!F50,'(V) Feiras e Eventos'!F62,'(V) Feiras e Eventos'!F74,'(V) Feiras e Eventos'!F86,'(V) Feiras e Eventos'!F98)</f>
        <v>0</v>
      </c>
      <c r="F36" s="46" t="str">
        <f>IFERROR(AVERAGE('(V) Feiras e Eventos'!G14,'(V) Feiras e Eventos'!G26,'(V) Feiras e Eventos'!G38,'(V) Feiras e Eventos'!G50,'(V) Feiras e Eventos'!G62,'(V) Feiras e Eventos'!G74,'(V) Feiras e Eventos'!G86,'(V) Feiras e Eventos'!G98),"")</f>
        <v/>
      </c>
      <c r="G36" s="192">
        <f>SUM('(V) Feiras e Eventos'!H14,'(V) Feiras e Eventos'!H26,'(V) Feiras e Eventos'!H38,'(V) Feiras e Eventos'!H50,'(V) Feiras e Eventos'!H62,'(V) Feiras e Eventos'!H74,'(V) Feiras e Eventos'!H86,'(V) Feiras e Eventos'!H98)</f>
        <v>0</v>
      </c>
      <c r="H36" s="38">
        <f>SUM('(V) Feiras e Eventos'!I14,'(V) Feiras e Eventos'!I26,'(V) Feiras e Eventos'!I38,'(V) Feiras e Eventos'!I50,'(V) Feiras e Eventos'!I62,'(V) Feiras e Eventos'!I74,'(V) Feiras e Eventos'!I86,'(V) Feiras e Eventos'!I98)</f>
        <v>0</v>
      </c>
      <c r="I36" s="39">
        <f>SUM('(V) Feiras e Eventos'!J14,'(V) Feiras e Eventos'!J26,'(V) Feiras e Eventos'!J38,'(V) Feiras e Eventos'!J50,'(V) Feiras e Eventos'!J62,'(V) Feiras e Eventos'!J74,'(V) Feiras e Eventos'!J86,'(V) Feiras e Eventos'!J98)</f>
        <v>0</v>
      </c>
      <c r="J36" s="198">
        <f>SUM('(V) Feiras e Eventos'!K14,'(V) Feiras e Eventos'!K26,'(V) Feiras e Eventos'!K38,'(V) Feiras e Eventos'!K50,'(V) Feiras e Eventos'!K62,'(V) Feiras e Eventos'!K74,'(V) Feiras e Eventos'!K86,'(V) Feiras e Eventos'!K98)</f>
        <v>0</v>
      </c>
    </row>
    <row r="37" spans="2:10" ht="15.75" customHeight="1">
      <c r="B37" s="555"/>
      <c r="C37" s="143" t="s">
        <v>74</v>
      </c>
      <c r="D37" s="208" t="s">
        <v>42</v>
      </c>
      <c r="E37" s="227">
        <f>SUM('(V) Feiras e Eventos'!F15,'(V) Feiras e Eventos'!F27,'(V) Feiras e Eventos'!F39,'(V) Feiras e Eventos'!F51,'(V) Feiras e Eventos'!F63,'(V) Feiras e Eventos'!F75,'(V) Feiras e Eventos'!F87,'(V) Feiras e Eventos'!F99)</f>
        <v>0</v>
      </c>
      <c r="F37" s="45" t="str">
        <f>IFERROR(AVERAGE('(V) Feiras e Eventos'!G15,'(V) Feiras e Eventos'!G27,'(V) Feiras e Eventos'!G39,'(V) Feiras e Eventos'!G51,'(V) Feiras e Eventos'!G63,'(V) Feiras e Eventos'!G75,'(V) Feiras e Eventos'!G87,'(V) Feiras e Eventos'!G99),"")</f>
        <v/>
      </c>
      <c r="G37" s="191">
        <f>SUM('(V) Feiras e Eventos'!H15,'(V) Feiras e Eventos'!H27,'(V) Feiras e Eventos'!H39,'(V) Feiras e Eventos'!H51,'(V) Feiras e Eventos'!H63,'(V) Feiras e Eventos'!H75,'(V) Feiras e Eventos'!H87,'(V) Feiras e Eventos'!H99)</f>
        <v>0</v>
      </c>
      <c r="H37" s="38">
        <f>SUM('(V) Feiras e Eventos'!I15,'(V) Feiras e Eventos'!I27,'(V) Feiras e Eventos'!I39,'(V) Feiras e Eventos'!I51,'(V) Feiras e Eventos'!I63,'(V) Feiras e Eventos'!I75,'(V) Feiras e Eventos'!I87,'(V) Feiras e Eventos'!I99)</f>
        <v>0</v>
      </c>
      <c r="I37" s="39">
        <f>SUM('(V) Feiras e Eventos'!J15,'(V) Feiras e Eventos'!J27,'(V) Feiras e Eventos'!J39,'(V) Feiras e Eventos'!J51,'(V) Feiras e Eventos'!J63,'(V) Feiras e Eventos'!J75,'(V) Feiras e Eventos'!J87,'(V) Feiras e Eventos'!J99)</f>
        <v>0</v>
      </c>
      <c r="J37" s="198">
        <f>SUM('(V) Feiras e Eventos'!K15,'(V) Feiras e Eventos'!K27,'(V) Feiras e Eventos'!K39,'(V) Feiras e Eventos'!K51,'(V) Feiras e Eventos'!K63,'(V) Feiras e Eventos'!K75,'(V) Feiras e Eventos'!K87,'(V) Feiras e Eventos'!K99)</f>
        <v>0</v>
      </c>
    </row>
    <row r="38" spans="2:10" ht="24.75" customHeight="1">
      <c r="B38" s="555"/>
      <c r="C38" s="143" t="s">
        <v>75</v>
      </c>
      <c r="D38" s="208" t="str">
        <f>'Orçamento-Projeto'!$D$33</f>
        <v>Unidade</v>
      </c>
      <c r="E38" s="227">
        <f>SUM('(V) Feiras e Eventos'!F16,'(V) Feiras e Eventos'!F28,'(V) Feiras e Eventos'!F40,'(V) Feiras e Eventos'!F52,'(V) Feiras e Eventos'!F64,'(V) Feiras e Eventos'!F76,'(V) Feiras e Eventos'!F88,'(V) Feiras e Eventos'!F100)</f>
        <v>0</v>
      </c>
      <c r="F38" s="45" t="str">
        <f>IFERROR(AVERAGE('(V) Feiras e Eventos'!G16,'(V) Feiras e Eventos'!G28,'(V) Feiras e Eventos'!G40,'(V) Feiras e Eventos'!G52,'(V) Feiras e Eventos'!G64,'(V) Feiras e Eventos'!G76,'(V) Feiras e Eventos'!G88,'(V) Feiras e Eventos'!G100),"")</f>
        <v/>
      </c>
      <c r="G38" s="191">
        <f>SUM('(V) Feiras e Eventos'!H16,'(V) Feiras e Eventos'!H28,'(V) Feiras e Eventos'!H40,'(V) Feiras e Eventos'!H52,'(V) Feiras e Eventos'!H64,'(V) Feiras e Eventos'!H76,'(V) Feiras e Eventos'!H88,'(V) Feiras e Eventos'!H100)</f>
        <v>0</v>
      </c>
      <c r="H38" s="38">
        <f>SUM('(V) Feiras e Eventos'!I16,'(V) Feiras e Eventos'!I28,'(V) Feiras e Eventos'!I40,'(V) Feiras e Eventos'!I52,'(V) Feiras e Eventos'!I64,'(V) Feiras e Eventos'!I76,'(V) Feiras e Eventos'!I88,'(V) Feiras e Eventos'!I100)</f>
        <v>0</v>
      </c>
      <c r="I38" s="39">
        <f>SUM('(V) Feiras e Eventos'!J16,'(V) Feiras e Eventos'!J28,'(V) Feiras e Eventos'!J40,'(V) Feiras e Eventos'!J52,'(V) Feiras e Eventos'!J64,'(V) Feiras e Eventos'!J76,'(V) Feiras e Eventos'!J88,'(V) Feiras e Eventos'!J100)</f>
        <v>0</v>
      </c>
      <c r="J38" s="198">
        <f>SUM('(V) Feiras e Eventos'!K16,'(V) Feiras e Eventos'!K28,'(V) Feiras e Eventos'!K40,'(V) Feiras e Eventos'!K52,'(V) Feiras e Eventos'!K64,'(V) Feiras e Eventos'!K76,'(V) Feiras e Eventos'!K88,'(V) Feiras e Eventos'!K100)</f>
        <v>0</v>
      </c>
    </row>
    <row r="39" spans="2:10" ht="27.6">
      <c r="B39" s="555"/>
      <c r="C39" s="143" t="s">
        <v>76</v>
      </c>
      <c r="D39" s="208" t="str">
        <f>'Orçamento-Projeto'!$D$33</f>
        <v>Unidade</v>
      </c>
      <c r="E39" s="227">
        <f>SUM('(V) Feiras e Eventos'!F17,'(V) Feiras e Eventos'!F29,'(V) Feiras e Eventos'!F41,'(V) Feiras e Eventos'!F53,'(V) Feiras e Eventos'!F65,'(V) Feiras e Eventos'!F77,'(V) Feiras e Eventos'!F89,'(V) Feiras e Eventos'!F101)</f>
        <v>0</v>
      </c>
      <c r="F39" s="45" t="str">
        <f>IFERROR(AVERAGE('(V) Feiras e Eventos'!G17,'(V) Feiras e Eventos'!G29,'(V) Feiras e Eventos'!G41,'(V) Feiras e Eventos'!G53,'(V) Feiras e Eventos'!G65,'(V) Feiras e Eventos'!G77,'(V) Feiras e Eventos'!G89,'(V) Feiras e Eventos'!G101),"")</f>
        <v/>
      </c>
      <c r="G39" s="191">
        <f>SUM('(V) Feiras e Eventos'!H17,'(V) Feiras e Eventos'!H29,'(V) Feiras e Eventos'!H41,'(V) Feiras e Eventos'!H53,'(V) Feiras e Eventos'!H65,'(V) Feiras e Eventos'!H77,'(V) Feiras e Eventos'!H89,'(V) Feiras e Eventos'!H101)</f>
        <v>0</v>
      </c>
      <c r="H39" s="38">
        <f>SUM('(V) Feiras e Eventos'!I17,'(V) Feiras e Eventos'!I29,'(V) Feiras e Eventos'!I41,'(V) Feiras e Eventos'!I53,'(V) Feiras e Eventos'!I65,'(V) Feiras e Eventos'!I77,'(V) Feiras e Eventos'!I89,'(V) Feiras e Eventos'!I101)</f>
        <v>0</v>
      </c>
      <c r="I39" s="39">
        <f>SUM('(V) Feiras e Eventos'!J17,'(V) Feiras e Eventos'!J29,'(V) Feiras e Eventos'!J41,'(V) Feiras e Eventos'!J53,'(V) Feiras e Eventos'!J65,'(V) Feiras e Eventos'!J77,'(V) Feiras e Eventos'!J89,'(V) Feiras e Eventos'!J101)</f>
        <v>0</v>
      </c>
      <c r="J39" s="198">
        <f>SUM('(V) Feiras e Eventos'!K17,'(V) Feiras e Eventos'!K29,'(V) Feiras e Eventos'!K41,'(V) Feiras e Eventos'!K53,'(V) Feiras e Eventos'!K65,'(V) Feiras e Eventos'!K77,'(V) Feiras e Eventos'!K89,'(V) Feiras e Eventos'!K101)</f>
        <v>0</v>
      </c>
    </row>
    <row r="40" spans="2:10" ht="15" customHeight="1">
      <c r="B40" s="555"/>
      <c r="C40" s="143" t="s">
        <v>77</v>
      </c>
      <c r="D40" s="208" t="s">
        <v>38</v>
      </c>
      <c r="E40" s="227">
        <f>SUM('(V) Feiras e Eventos'!F18,'(V) Feiras e Eventos'!F30,'(V) Feiras e Eventos'!F42,'(V) Feiras e Eventos'!F54,'(V) Feiras e Eventos'!F66,'(V) Feiras e Eventos'!F78,'(V) Feiras e Eventos'!F90,'(V) Feiras e Eventos'!F102)</f>
        <v>0</v>
      </c>
      <c r="F40" s="45" t="str">
        <f>IFERROR(AVERAGE('(V) Feiras e Eventos'!G18,'(V) Feiras e Eventos'!G30,'(V) Feiras e Eventos'!G42,'(V) Feiras e Eventos'!G54,'(V) Feiras e Eventos'!G66,'(V) Feiras e Eventos'!G78,'(V) Feiras e Eventos'!G90,'(V) Feiras e Eventos'!G102),"")</f>
        <v/>
      </c>
      <c r="G40" s="191">
        <f>SUM('(V) Feiras e Eventos'!H18,'(V) Feiras e Eventos'!H30,'(V) Feiras e Eventos'!H42,'(V) Feiras e Eventos'!H54,'(V) Feiras e Eventos'!H66,'(V) Feiras e Eventos'!H78,'(V) Feiras e Eventos'!H90,'(V) Feiras e Eventos'!H102)</f>
        <v>0</v>
      </c>
      <c r="H40" s="38">
        <f>SUM('(V) Feiras e Eventos'!I18,'(V) Feiras e Eventos'!I30,'(V) Feiras e Eventos'!I42,'(V) Feiras e Eventos'!I54,'(V) Feiras e Eventos'!I66,'(V) Feiras e Eventos'!I78,'(V) Feiras e Eventos'!I90,'(V) Feiras e Eventos'!I102)</f>
        <v>0</v>
      </c>
      <c r="I40" s="39">
        <f>SUM('(V) Feiras e Eventos'!J18,'(V) Feiras e Eventos'!J30,'(V) Feiras e Eventos'!J42,'(V) Feiras e Eventos'!J54,'(V) Feiras e Eventos'!J66,'(V) Feiras e Eventos'!J78,'(V) Feiras e Eventos'!J90,'(V) Feiras e Eventos'!J102)</f>
        <v>0</v>
      </c>
      <c r="J40" s="198">
        <f>SUM('(V) Feiras e Eventos'!K18,'(V) Feiras e Eventos'!K30,'(V) Feiras e Eventos'!K42,'(V) Feiras e Eventos'!K54,'(V) Feiras e Eventos'!K66,'(V) Feiras e Eventos'!K78,'(V) Feiras e Eventos'!K90,'(V) Feiras e Eventos'!K102)</f>
        <v>0</v>
      </c>
    </row>
    <row r="41" spans="2:10" ht="15.75" customHeight="1" thickBot="1">
      <c r="B41" s="556"/>
      <c r="C41" s="145" t="s">
        <v>78</v>
      </c>
      <c r="D41" s="216" t="str">
        <f>'Orçamento-Projeto'!$D$33</f>
        <v>Unidade</v>
      </c>
      <c r="E41" s="227">
        <f>SUM('(V) Feiras e Eventos'!F19,'(V) Feiras e Eventos'!F31,'(V) Feiras e Eventos'!F43,'(V) Feiras e Eventos'!F55,'(V) Feiras e Eventos'!F67,'(V) Feiras e Eventos'!F79,'(V) Feiras e Eventos'!F91,'(V) Feiras e Eventos'!F103)</f>
        <v>0</v>
      </c>
      <c r="F41" s="45" t="str">
        <f>IFERROR(AVERAGE('(V) Feiras e Eventos'!G19,'(V) Feiras e Eventos'!G31,'(V) Feiras e Eventos'!G43,'(V) Feiras e Eventos'!G55,'(V) Feiras e Eventos'!G67,'(V) Feiras e Eventos'!G79,'(V) Feiras e Eventos'!G91,'(V) Feiras e Eventos'!G103),"")</f>
        <v/>
      </c>
      <c r="G41" s="191">
        <f>SUM('(V) Feiras e Eventos'!H19,'(V) Feiras e Eventos'!H31,'(V) Feiras e Eventos'!H43,'(V) Feiras e Eventos'!H55,'(V) Feiras e Eventos'!H67,'(V) Feiras e Eventos'!H79,'(V) Feiras e Eventos'!H91,'(V) Feiras e Eventos'!H103)</f>
        <v>0</v>
      </c>
      <c r="H41" s="199">
        <f>SUM('(V) Feiras e Eventos'!I19,'(V) Feiras e Eventos'!I31,'(V) Feiras e Eventos'!I43,'(V) Feiras e Eventos'!I55,'(V) Feiras e Eventos'!I67,'(V) Feiras e Eventos'!I79,'(V) Feiras e Eventos'!I91,'(V) Feiras e Eventos'!I103)</f>
        <v>0</v>
      </c>
      <c r="I41" s="161">
        <f>SUM('(V) Feiras e Eventos'!J19,'(V) Feiras e Eventos'!J31,'(V) Feiras e Eventos'!J43,'(V) Feiras e Eventos'!J55,'(V) Feiras e Eventos'!J67,'(V) Feiras e Eventos'!J79,'(V) Feiras e Eventos'!J91,'(V) Feiras e Eventos'!J103)</f>
        <v>0</v>
      </c>
      <c r="J41" s="200">
        <f>SUM('(V) Feiras e Eventos'!K19,'(V) Feiras e Eventos'!K31,'(V) Feiras e Eventos'!K43,'(V) Feiras e Eventos'!K55,'(V) Feiras e Eventos'!K67,'(V) Feiras e Eventos'!K79,'(V) Feiras e Eventos'!K91,'(V) Feiras e Eventos'!K103)</f>
        <v>0</v>
      </c>
    </row>
    <row r="42" spans="2:10">
      <c r="B42" s="531" t="s">
        <v>120</v>
      </c>
      <c r="C42" s="16" t="s">
        <v>85</v>
      </c>
      <c r="D42" s="32" t="s">
        <v>38</v>
      </c>
      <c r="E42" s="229">
        <f>SUM('(VI) Gestão'!F8)</f>
        <v>0</v>
      </c>
      <c r="F42" s="47" t="str">
        <f>IFERROR(AVERAGE('(VI) Gestão'!G8),"")</f>
        <v/>
      </c>
      <c r="G42" s="293">
        <f>SUM('(VI) Gestão'!H8)</f>
        <v>0</v>
      </c>
      <c r="H42" s="194">
        <f>SUM('(VI) Gestão'!I8)</f>
        <v>0</v>
      </c>
      <c r="I42" s="195">
        <f>SUM('(VI) Gestão'!J8)</f>
        <v>0</v>
      </c>
      <c r="J42" s="196">
        <f>SUM('(VI) Gestão'!K8)</f>
        <v>0</v>
      </c>
    </row>
    <row r="43" spans="2:10" ht="15" customHeight="1">
      <c r="B43" s="532"/>
      <c r="C43" s="7" t="s">
        <v>86</v>
      </c>
      <c r="D43" s="28" t="s">
        <v>115</v>
      </c>
      <c r="E43" s="230">
        <f>SUM('(VI) Gestão'!F9)</f>
        <v>0</v>
      </c>
      <c r="F43" s="231" t="str">
        <f>IFERROR(AVERAGE('(VI) Gestão'!G9),"")</f>
        <v/>
      </c>
      <c r="G43" s="232">
        <f>SUM('(VI) Gestão'!H9)</f>
        <v>0</v>
      </c>
      <c r="H43" s="233">
        <f>SUM('(VI) Gestão'!I9)</f>
        <v>0</v>
      </c>
      <c r="I43" s="234">
        <f>SUM('(VI) Gestão'!J9)</f>
        <v>0</v>
      </c>
      <c r="J43" s="232">
        <f>SUM('(VI) Gestão'!K9)</f>
        <v>0</v>
      </c>
    </row>
    <row r="44" spans="2:10">
      <c r="B44" s="532"/>
      <c r="C44" s="14" t="s">
        <v>87</v>
      </c>
      <c r="D44" s="28" t="s">
        <v>115</v>
      </c>
      <c r="E44" s="230">
        <f>SUM('(VI) Gestão'!F10)</f>
        <v>0</v>
      </c>
      <c r="F44" s="231" t="str">
        <f>IFERROR(AVERAGE('(VI) Gestão'!G10),"")</f>
        <v/>
      </c>
      <c r="G44" s="232">
        <f>SUM('(VI) Gestão'!H10)</f>
        <v>0</v>
      </c>
      <c r="H44" s="233">
        <f>SUM('(VI) Gestão'!I10)</f>
        <v>0</v>
      </c>
      <c r="I44" s="234">
        <f>SUM('(VI) Gestão'!J10)</f>
        <v>0</v>
      </c>
      <c r="J44" s="232">
        <f>SUM('(VI) Gestão'!K10)</f>
        <v>0</v>
      </c>
    </row>
    <row r="45" spans="2:10" ht="36.75" customHeight="1">
      <c r="B45" s="532"/>
      <c r="C45" s="15" t="s">
        <v>88</v>
      </c>
      <c r="D45" s="28" t="s">
        <v>38</v>
      </c>
      <c r="E45" s="230">
        <f>SUM('(VI) Gestão'!F11)</f>
        <v>0</v>
      </c>
      <c r="F45" s="231" t="str">
        <f>IFERROR(AVERAGE('(VI) Gestão'!G11),"")</f>
        <v/>
      </c>
      <c r="G45" s="232">
        <f>SUM('(VI) Gestão'!H11)</f>
        <v>0</v>
      </c>
      <c r="H45" s="233">
        <f>SUM('(VI) Gestão'!I11)</f>
        <v>0</v>
      </c>
      <c r="I45" s="234">
        <f>SUM('(VI) Gestão'!J11)</f>
        <v>0</v>
      </c>
      <c r="J45" s="232">
        <f>SUM('(VI) Gestão'!K11)</f>
        <v>0</v>
      </c>
    </row>
    <row r="46" spans="2:10" ht="28.2" thickBot="1">
      <c r="B46" s="533"/>
      <c r="C46" s="24" t="s">
        <v>89</v>
      </c>
      <c r="D46" s="148" t="s">
        <v>38</v>
      </c>
      <c r="E46" s="235">
        <f>SUM('(VI) Gestão'!F12)</f>
        <v>0</v>
      </c>
      <c r="F46" s="236" t="str">
        <f>IFERROR(AVERAGE('(VI) Gestão'!G12),"")</f>
        <v/>
      </c>
      <c r="G46" s="237">
        <f>SUM('(VI) Gestão'!H12)</f>
        <v>0</v>
      </c>
      <c r="H46" s="238">
        <f>SUM('(VI) Gestão'!I12)</f>
        <v>0</v>
      </c>
      <c r="I46" s="239">
        <f>SUM('(VI) Gestão'!J12)</f>
        <v>0</v>
      </c>
      <c r="J46" s="237">
        <f>SUM('(VI) Gestão'!K12)</f>
        <v>0</v>
      </c>
    </row>
  </sheetData>
  <sheetProtection algorithmName="SHA-512" hashValue="K43IqcaFCLZP6BPNhJECaklHeGS3wE6A4XxaDkyZcLTv5EO6XIqCDyR8gUOnL5XfVvzlJWKjQ6KnI+AKfFAasQ==" saltValue="+2sJvfnJEI1KaCFdevphag==" spinCount="100000" sheet="1" objects="1" scenarios="1"/>
  <mergeCells count="19">
    <mergeCell ref="B1:J1"/>
    <mergeCell ref="H2:J5"/>
    <mergeCell ref="J6:J7"/>
    <mergeCell ref="I6:I7"/>
    <mergeCell ref="B30:B41"/>
    <mergeCell ref="B42:B46"/>
    <mergeCell ref="B25:B29"/>
    <mergeCell ref="H6:H7"/>
    <mergeCell ref="D2:G5"/>
    <mergeCell ref="D6:D7"/>
    <mergeCell ref="E6:E7"/>
    <mergeCell ref="F6:F7"/>
    <mergeCell ref="G6:G7"/>
    <mergeCell ref="B2:C5"/>
    <mergeCell ref="B6:B7"/>
    <mergeCell ref="C6:C7"/>
    <mergeCell ref="B8:B16"/>
    <mergeCell ref="B17:B21"/>
    <mergeCell ref="B22:B24"/>
  </mergeCells>
  <conditionalFormatting sqref="A1:B1 K1:XFD46 D2 A2:A29 A30:B30 A31:A46 A47:XFD47 A48:H48 J48:XFD48 A49:XFD1048576">
    <cfRule type="cellIs" dxfId="6" priority="61" operator="equal">
      <formula>0</formula>
    </cfRule>
  </conditionalFormatting>
  <conditionalFormatting sqref="B8:B12">
    <cfRule type="cellIs" dxfId="5" priority="38" operator="equal">
      <formula>0</formula>
    </cfRule>
  </conditionalFormatting>
  <conditionalFormatting sqref="B42">
    <cfRule type="cellIs" dxfId="4" priority="31" operator="equal">
      <formula>0</formula>
    </cfRule>
  </conditionalFormatting>
  <conditionalFormatting sqref="C8:J46">
    <cfRule type="cellIs" dxfId="3" priority="1" operator="equal">
      <formula>0</formula>
    </cfRule>
  </conditionalFormatting>
  <conditionalFormatting sqref="E6">
    <cfRule type="cellIs" dxfId="2" priority="60" operator="equal">
      <formula>0</formula>
    </cfRule>
  </conditionalFormatting>
  <conditionalFormatting sqref="G6:J7">
    <cfRule type="cellIs" dxfId="1" priority="22" operator="equal">
      <formula>0</formula>
    </cfRule>
  </conditionalFormatting>
  <conditionalFormatting sqref="H2">
    <cfRule type="cellIs" dxfId="0" priority="26" operator="equal">
      <formula>0</formula>
    </cfRule>
  </conditionalFormatting>
  <printOptions horizontalCentered="1"/>
  <pageMargins left="0.19685039370078741" right="0.19685039370078741" top="0.19685039370078741" bottom="0.19685039370078741" header="0" footer="0"/>
  <pageSetup paperSize="8" scale="81" fitToHeight="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67A4-E6D7-450D-A544-4A5F9958FD65}">
  <dimension ref="A2:U279"/>
  <sheetViews>
    <sheetView topLeftCell="B1" workbookViewId="0">
      <selection activeCell="N197" sqref="N197"/>
    </sheetView>
  </sheetViews>
  <sheetFormatPr defaultRowHeight="14.4"/>
  <cols>
    <col min="2" max="2" width="35.44140625" customWidth="1"/>
  </cols>
  <sheetData>
    <row r="2" spans="1:21">
      <c r="A2" t="s">
        <v>106</v>
      </c>
      <c r="B2" t="s">
        <v>107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</v>
      </c>
      <c r="I2" t="s">
        <v>10</v>
      </c>
      <c r="J2" t="s">
        <v>11</v>
      </c>
      <c r="L2" t="s">
        <v>106</v>
      </c>
      <c r="M2" t="s">
        <v>107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</v>
      </c>
      <c r="T2" t="s">
        <v>10</v>
      </c>
      <c r="U2" t="s">
        <v>11</v>
      </c>
    </row>
    <row r="3" spans="1:21">
      <c r="A3" t="str">
        <f>'(I) Capacitações'!$A$8</f>
        <v>A1</v>
      </c>
      <c r="B3" t="str">
        <f>'(I) Capacitações'!$B$8</f>
        <v>Descrição da atividade</v>
      </c>
      <c r="C3" t="str">
        <f>'(I) Capacitações'!D8</f>
        <v>1.1 Inscrição para capacitações, oficinas, workshops, palestras ou seminários.</v>
      </c>
      <c r="D3" t="str">
        <f>'(I) Capacitações'!E8</f>
        <v>Número de inscrições</v>
      </c>
      <c r="E3" s="310">
        <f>'(I) Capacitações'!F8</f>
        <v>0</v>
      </c>
      <c r="F3" s="253">
        <f>'(I) Capacitações'!G8</f>
        <v>0</v>
      </c>
      <c r="G3" s="253">
        <f>'(I) Capacitações'!H8</f>
        <v>0</v>
      </c>
      <c r="H3" s="253">
        <f>'(I) Capacitações'!I8</f>
        <v>0</v>
      </c>
      <c r="I3" s="253">
        <f>'(I) Capacitações'!J8</f>
        <v>0</v>
      </c>
      <c r="J3" s="253" t="str">
        <f>'(I) Capacitações'!K8</f>
        <v/>
      </c>
      <c r="L3" t="str">
        <f t="shared" ref="L3:L66" si="0">IF($B3&lt;&gt;"Descrição da atividade",A3,"")</f>
        <v/>
      </c>
      <c r="M3" t="str">
        <f t="shared" ref="M3:M66" si="1">IF($B3&lt;&gt;"Descrição da atividade",B3,"")</f>
        <v/>
      </c>
      <c r="N3" t="str">
        <f t="shared" ref="N3:N66" si="2">IF($B3&lt;&gt;"Descrição da atividade",C3,"")</f>
        <v/>
      </c>
      <c r="O3" t="str">
        <f t="shared" ref="O3:O66" si="3">IF($B3&lt;&gt;"Descrição da atividade",D3,"")</f>
        <v/>
      </c>
      <c r="P3" s="310" t="str">
        <f t="shared" ref="P3:P66" si="4">IF($B3&lt;&gt;"Descrição da atividade",E3,"")</f>
        <v/>
      </c>
      <c r="Q3" s="253" t="str">
        <f t="shared" ref="Q3:Q66" si="5">IF($B3&lt;&gt;"Descrição da atividade",F3,"")</f>
        <v/>
      </c>
      <c r="R3" s="253" t="str">
        <f t="shared" ref="R3:R66" si="6">IF($B3&lt;&gt;"Descrição da atividade",G3,"")</f>
        <v/>
      </c>
      <c r="S3" s="253" t="str">
        <f t="shared" ref="S3:S66" si="7">IF($B3&lt;&gt;"Descrição da atividade",H3,"")</f>
        <v/>
      </c>
      <c r="T3" s="253" t="str">
        <f t="shared" ref="T3:T66" si="8">IF($B3&lt;&gt;"Descrição da atividade",I3,"")</f>
        <v/>
      </c>
      <c r="U3" s="253" t="str">
        <f t="shared" ref="U3" si="9">IF($B3&lt;&gt;"Descrição da atividade",J3,"")</f>
        <v/>
      </c>
    </row>
    <row r="4" spans="1:21">
      <c r="A4" t="str">
        <f>'(I) Capacitações'!$A$8</f>
        <v>A1</v>
      </c>
      <c r="B4" t="str">
        <f>'(I) Capacitações'!$B$8</f>
        <v>Descrição da atividade</v>
      </c>
      <c r="C4" t="str">
        <f>'(I) Capacitações'!D9</f>
        <v>1.2 Contratação de instrutor/palestrante.</v>
      </c>
      <c r="D4" t="str">
        <f>'(I) Capacitações'!E9</f>
        <v>Horas de trabalho</v>
      </c>
      <c r="E4" s="310">
        <f>'(I) Capacitações'!F9</f>
        <v>0</v>
      </c>
      <c r="F4" s="253">
        <f>'(I) Capacitações'!G9</f>
        <v>0</v>
      </c>
      <c r="G4" s="253">
        <f>'(I) Capacitações'!H9</f>
        <v>0</v>
      </c>
      <c r="H4" s="253">
        <f>'(I) Capacitações'!I9</f>
        <v>0</v>
      </c>
      <c r="I4" s="253">
        <f>'(I) Capacitações'!J9</f>
        <v>0</v>
      </c>
      <c r="J4" s="253" t="str">
        <f>'(I) Capacitações'!K9</f>
        <v/>
      </c>
      <c r="L4" t="str">
        <f t="shared" si="0"/>
        <v/>
      </c>
      <c r="M4" t="str">
        <f t="shared" si="1"/>
        <v/>
      </c>
      <c r="N4" t="str">
        <f t="shared" si="2"/>
        <v/>
      </c>
      <c r="O4" t="str">
        <f t="shared" si="3"/>
        <v/>
      </c>
      <c r="P4" s="310" t="str">
        <f t="shared" si="4"/>
        <v/>
      </c>
      <c r="Q4" s="253" t="str">
        <f t="shared" si="5"/>
        <v/>
      </c>
      <c r="R4" s="253" t="str">
        <f t="shared" si="6"/>
        <v/>
      </c>
      <c r="S4" s="253" t="str">
        <f t="shared" si="7"/>
        <v/>
      </c>
      <c r="T4" s="253" t="str">
        <f t="shared" si="8"/>
        <v/>
      </c>
      <c r="U4" s="253" t="str">
        <f t="shared" ref="U4:U67" si="10">IF($B4&lt;&gt;"Descrição da atividade",J4,"")</f>
        <v/>
      </c>
    </row>
    <row r="5" spans="1:21">
      <c r="A5" t="str">
        <f>'(I) Capacitações'!$A$8</f>
        <v>A1</v>
      </c>
      <c r="B5" t="str">
        <f>'(I) Capacitações'!$B$8</f>
        <v>Descrição da atividade</v>
      </c>
      <c r="C5" t="str">
        <f>'(I) Capacitações'!D10</f>
        <v>1.3 Preparação e impressão de materiais educativos.</v>
      </c>
      <c r="D5" t="str">
        <f>'(I) Capacitações'!E10</f>
        <v>Unidade</v>
      </c>
      <c r="E5" s="310">
        <f>'(I) Capacitações'!F10</f>
        <v>0</v>
      </c>
      <c r="F5" s="253">
        <f>'(I) Capacitações'!G10</f>
        <v>0</v>
      </c>
      <c r="G5" s="253">
        <f>'(I) Capacitações'!H10</f>
        <v>0</v>
      </c>
      <c r="H5" s="253">
        <f>'(I) Capacitações'!I10</f>
        <v>0</v>
      </c>
      <c r="I5" s="253">
        <f>'(I) Capacitações'!J10</f>
        <v>0</v>
      </c>
      <c r="J5" s="253" t="str">
        <f>'(I) Capacitações'!K10</f>
        <v/>
      </c>
      <c r="L5" t="str">
        <f t="shared" si="0"/>
        <v/>
      </c>
      <c r="M5" t="str">
        <f t="shared" si="1"/>
        <v/>
      </c>
      <c r="N5" t="str">
        <f t="shared" si="2"/>
        <v/>
      </c>
      <c r="O5" t="str">
        <f t="shared" si="3"/>
        <v/>
      </c>
      <c r="P5" s="310" t="str">
        <f t="shared" si="4"/>
        <v/>
      </c>
      <c r="Q5" s="253" t="str">
        <f t="shared" si="5"/>
        <v/>
      </c>
      <c r="R5" s="253" t="str">
        <f t="shared" si="6"/>
        <v/>
      </c>
      <c r="S5" s="253" t="str">
        <f t="shared" si="7"/>
        <v/>
      </c>
      <c r="T5" s="253" t="str">
        <f t="shared" si="8"/>
        <v/>
      </c>
      <c r="U5" s="253" t="str">
        <f t="shared" si="10"/>
        <v/>
      </c>
    </row>
    <row r="6" spans="1:21">
      <c r="A6" t="str">
        <f>'(I) Capacitações'!$A$8</f>
        <v>A1</v>
      </c>
      <c r="B6" t="str">
        <f>'(I) Capacitações'!$B$8</f>
        <v>Descrição da atividade</v>
      </c>
      <c r="C6" t="str">
        <f>'(I) Capacitações'!D11</f>
        <v>1.4 Custos relacionados à divulgação da ação (produção de material promocional, serviços gráficos de reprodução e veiculação em rádio, TV e mídias sociais).</v>
      </c>
      <c r="D6" t="str">
        <f>'(I) Capacitações'!E11</f>
        <v>Unidade</v>
      </c>
      <c r="E6" s="310">
        <f>'(I) Capacitações'!F11</f>
        <v>0</v>
      </c>
      <c r="F6" s="253">
        <f>'(I) Capacitações'!G11</f>
        <v>0</v>
      </c>
      <c r="G6" s="253">
        <f>'(I) Capacitações'!H11</f>
        <v>0</v>
      </c>
      <c r="H6" s="253">
        <f>'(I) Capacitações'!I11</f>
        <v>0</v>
      </c>
      <c r="I6" s="253">
        <f>'(I) Capacitações'!J11</f>
        <v>0</v>
      </c>
      <c r="J6" s="253" t="str">
        <f>'(I) Capacitações'!K11</f>
        <v/>
      </c>
      <c r="L6" t="str">
        <f t="shared" si="0"/>
        <v/>
      </c>
      <c r="M6" t="str">
        <f t="shared" si="1"/>
        <v/>
      </c>
      <c r="N6" t="str">
        <f t="shared" si="2"/>
        <v/>
      </c>
      <c r="O6" t="str">
        <f t="shared" si="3"/>
        <v/>
      </c>
      <c r="P6" s="310" t="str">
        <f t="shared" si="4"/>
        <v/>
      </c>
      <c r="Q6" s="253" t="str">
        <f t="shared" si="5"/>
        <v/>
      </c>
      <c r="R6" s="253" t="str">
        <f t="shared" si="6"/>
        <v/>
      </c>
      <c r="S6" s="253" t="str">
        <f t="shared" si="7"/>
        <v/>
      </c>
      <c r="T6" s="253" t="str">
        <f t="shared" si="8"/>
        <v/>
      </c>
      <c r="U6" s="253" t="str">
        <f t="shared" si="10"/>
        <v/>
      </c>
    </row>
    <row r="7" spans="1:21">
      <c r="A7" t="str">
        <f>'(I) Capacitações'!$A$8</f>
        <v>A1</v>
      </c>
      <c r="B7" t="str">
        <f>'(I) Capacitações'!$B$8</f>
        <v>Descrição da atividade</v>
      </c>
      <c r="C7" t="str">
        <f>'(I) Capacitações'!D12</f>
        <v>1.5 Custos de deslocamento para instrutores/palestrantes e participantes (custo de combustível, locação de veículos, passagens áreas ou rodoviárias, táxis ou transportes alternativos).</v>
      </c>
      <c r="D7" t="str">
        <f>'(I) Capacitações'!E12</f>
        <v>Unidade</v>
      </c>
      <c r="E7" s="310">
        <f>'(I) Capacitações'!F12</f>
        <v>0</v>
      </c>
      <c r="F7" s="253">
        <f>'(I) Capacitações'!G12</f>
        <v>0</v>
      </c>
      <c r="G7" s="253">
        <f>'(I) Capacitações'!H12</f>
        <v>0</v>
      </c>
      <c r="H7" s="253">
        <f>'(I) Capacitações'!I12</f>
        <v>0</v>
      </c>
      <c r="I7" s="253">
        <f>'(I) Capacitações'!J12</f>
        <v>0</v>
      </c>
      <c r="J7" s="253" t="str">
        <f>'(I) Capacitações'!K12</f>
        <v/>
      </c>
      <c r="L7" t="str">
        <f t="shared" si="0"/>
        <v/>
      </c>
      <c r="M7" t="str">
        <f t="shared" si="1"/>
        <v/>
      </c>
      <c r="N7" t="str">
        <f t="shared" si="2"/>
        <v/>
      </c>
      <c r="O7" t="str">
        <f t="shared" si="3"/>
        <v/>
      </c>
      <c r="P7" s="310" t="str">
        <f t="shared" si="4"/>
        <v/>
      </c>
      <c r="Q7" s="253" t="str">
        <f t="shared" si="5"/>
        <v/>
      </c>
      <c r="R7" s="253" t="str">
        <f t="shared" si="6"/>
        <v/>
      </c>
      <c r="S7" s="253" t="str">
        <f t="shared" si="7"/>
        <v/>
      </c>
      <c r="T7" s="253" t="str">
        <f t="shared" si="8"/>
        <v/>
      </c>
      <c r="U7" s="253" t="str">
        <f t="shared" si="10"/>
        <v/>
      </c>
    </row>
    <row r="8" spans="1:21">
      <c r="A8" t="str">
        <f>'(I) Capacitações'!$A$8</f>
        <v>A1</v>
      </c>
      <c r="B8" t="str">
        <f>'(I) Capacitações'!$B$8</f>
        <v>Descrição da atividade</v>
      </c>
      <c r="C8" t="str">
        <f>'(I) Capacitações'!D13</f>
        <v>1.6 Hospedagem e ajuda de custo para instrutores/palestrantes.</v>
      </c>
      <c r="D8" t="str">
        <f>'(I) Capacitações'!E13</f>
        <v>Diárias</v>
      </c>
      <c r="E8" s="310">
        <f>'(I) Capacitações'!F13</f>
        <v>0</v>
      </c>
      <c r="F8" s="253">
        <f>'(I) Capacitações'!G13</f>
        <v>0</v>
      </c>
      <c r="G8" s="253">
        <f>'(I) Capacitações'!H13</f>
        <v>0</v>
      </c>
      <c r="H8" s="253">
        <f>'(I) Capacitações'!I13</f>
        <v>0</v>
      </c>
      <c r="I8" s="253">
        <f>'(I) Capacitações'!J13</f>
        <v>0</v>
      </c>
      <c r="J8" s="253" t="str">
        <f>'(I) Capacitações'!K13</f>
        <v/>
      </c>
      <c r="L8" t="str">
        <f t="shared" si="0"/>
        <v/>
      </c>
      <c r="M8" t="str">
        <f t="shared" si="1"/>
        <v/>
      </c>
      <c r="N8" t="str">
        <f t="shared" si="2"/>
        <v/>
      </c>
      <c r="O8" t="str">
        <f t="shared" si="3"/>
        <v/>
      </c>
      <c r="P8" s="310" t="str">
        <f t="shared" si="4"/>
        <v/>
      </c>
      <c r="Q8" s="253" t="str">
        <f t="shared" si="5"/>
        <v/>
      </c>
      <c r="R8" s="253" t="str">
        <f t="shared" si="6"/>
        <v/>
      </c>
      <c r="S8" s="253" t="str">
        <f t="shared" si="7"/>
        <v/>
      </c>
      <c r="T8" s="253" t="str">
        <f t="shared" si="8"/>
        <v/>
      </c>
      <c r="U8" s="253" t="str">
        <f t="shared" si="10"/>
        <v/>
      </c>
    </row>
    <row r="9" spans="1:21">
      <c r="A9" t="str">
        <f>'(I) Capacitações'!$A$8</f>
        <v>A1</v>
      </c>
      <c r="B9" t="str">
        <f>'(I) Capacitações'!$B$8</f>
        <v>Descrição da atividade</v>
      </c>
      <c r="C9" t="str">
        <f>'(I) Capacitações'!D14</f>
        <v>1.7 Locação de espaço.</v>
      </c>
      <c r="D9" t="str">
        <f>'(I) Capacitações'!E14</f>
        <v>Diárias</v>
      </c>
      <c r="E9" s="310">
        <f>'(I) Capacitações'!F14</f>
        <v>0</v>
      </c>
      <c r="F9" s="253">
        <f>'(I) Capacitações'!G14</f>
        <v>0</v>
      </c>
      <c r="G9" s="253">
        <f>'(I) Capacitações'!H14</f>
        <v>0</v>
      </c>
      <c r="H9" s="253">
        <f>'(I) Capacitações'!I14</f>
        <v>0</v>
      </c>
      <c r="I9" s="253">
        <f>'(I) Capacitações'!J14</f>
        <v>0</v>
      </c>
      <c r="J9" s="253" t="str">
        <f>'(I) Capacitações'!K14</f>
        <v/>
      </c>
      <c r="L9" t="str">
        <f t="shared" si="0"/>
        <v/>
      </c>
      <c r="M9" t="str">
        <f t="shared" si="1"/>
        <v/>
      </c>
      <c r="N9" t="str">
        <f t="shared" si="2"/>
        <v/>
      </c>
      <c r="O9" t="str">
        <f t="shared" si="3"/>
        <v/>
      </c>
      <c r="P9" s="310" t="str">
        <f t="shared" si="4"/>
        <v/>
      </c>
      <c r="Q9" s="253" t="str">
        <f t="shared" si="5"/>
        <v/>
      </c>
      <c r="R9" s="253" t="str">
        <f t="shared" si="6"/>
        <v/>
      </c>
      <c r="S9" s="253" t="str">
        <f t="shared" si="7"/>
        <v/>
      </c>
      <c r="T9" s="253" t="str">
        <f t="shared" si="8"/>
        <v/>
      </c>
      <c r="U9" s="253" t="str">
        <f t="shared" si="10"/>
        <v/>
      </c>
    </row>
    <row r="10" spans="1:21">
      <c r="A10" t="str">
        <f>'(I) Capacitações'!$A$8</f>
        <v>A1</v>
      </c>
      <c r="B10" t="str">
        <f>'(I) Capacitações'!$B$8</f>
        <v>Descrição da atividade</v>
      </c>
      <c r="C10" t="str">
        <f>'(I) Capacitações'!D15</f>
        <v>1.8 Locação de equipamentos audiovisuais.</v>
      </c>
      <c r="D10" t="str">
        <f>'(I) Capacitações'!E15</f>
        <v>Diárias</v>
      </c>
      <c r="E10" s="310">
        <f>'(I) Capacitações'!F15</f>
        <v>0</v>
      </c>
      <c r="F10" s="253">
        <f>'(I) Capacitações'!G15</f>
        <v>0</v>
      </c>
      <c r="G10" s="253">
        <f>'(I) Capacitações'!H15</f>
        <v>0</v>
      </c>
      <c r="H10" s="253">
        <f>'(I) Capacitações'!I15</f>
        <v>0</v>
      </c>
      <c r="I10" s="253">
        <f>'(I) Capacitações'!J15</f>
        <v>0</v>
      </c>
      <c r="J10" s="253" t="str">
        <f>'(I) Capacitações'!K15</f>
        <v/>
      </c>
      <c r="L10" t="str">
        <f t="shared" si="0"/>
        <v/>
      </c>
      <c r="M10" t="str">
        <f t="shared" si="1"/>
        <v/>
      </c>
      <c r="N10" t="str">
        <f t="shared" si="2"/>
        <v/>
      </c>
      <c r="O10" t="str">
        <f t="shared" si="3"/>
        <v/>
      </c>
      <c r="P10" s="310" t="str">
        <f t="shared" si="4"/>
        <v/>
      </c>
      <c r="Q10" s="253" t="str">
        <f t="shared" si="5"/>
        <v/>
      </c>
      <c r="R10" s="253" t="str">
        <f t="shared" si="6"/>
        <v/>
      </c>
      <c r="S10" s="253" t="str">
        <f t="shared" si="7"/>
        <v/>
      </c>
      <c r="T10" s="253" t="str">
        <f t="shared" si="8"/>
        <v/>
      </c>
      <c r="U10" s="253" t="str">
        <f t="shared" si="10"/>
        <v/>
      </c>
    </row>
    <row r="11" spans="1:21">
      <c r="A11" t="str">
        <f>'(I) Capacitações'!$A$8</f>
        <v>A1</v>
      </c>
      <c r="B11" t="str">
        <f>'(I) Capacitações'!$B$8</f>
        <v>Descrição da atividade</v>
      </c>
      <c r="C11" t="str">
        <f>'(I) Capacitações'!D16</f>
        <v xml:space="preserve">1.9 Coffee Break e catering </v>
      </c>
      <c r="D11" t="str">
        <f>'(I) Capacitações'!E16</f>
        <v>Unidade</v>
      </c>
      <c r="E11" s="310">
        <f>'(I) Capacitações'!F16</f>
        <v>0</v>
      </c>
      <c r="F11" s="253">
        <f>'(I) Capacitações'!G16</f>
        <v>0</v>
      </c>
      <c r="G11" s="253">
        <f>'(I) Capacitações'!H16</f>
        <v>0</v>
      </c>
      <c r="H11" s="253">
        <f>'(I) Capacitações'!I16</f>
        <v>0</v>
      </c>
      <c r="I11" s="253">
        <f>'(I) Capacitações'!J16</f>
        <v>0</v>
      </c>
      <c r="J11" s="253" t="str">
        <f>'(I) Capacitações'!K16</f>
        <v/>
      </c>
      <c r="L11" t="str">
        <f t="shared" si="0"/>
        <v/>
      </c>
      <c r="M11" t="str">
        <f t="shared" si="1"/>
        <v/>
      </c>
      <c r="N11" t="str">
        <f t="shared" si="2"/>
        <v/>
      </c>
      <c r="O11" t="str">
        <f t="shared" si="3"/>
        <v/>
      </c>
      <c r="P11" s="310" t="str">
        <f t="shared" si="4"/>
        <v/>
      </c>
      <c r="Q11" s="253" t="str">
        <f t="shared" si="5"/>
        <v/>
      </c>
      <c r="R11" s="253" t="str">
        <f t="shared" si="6"/>
        <v/>
      </c>
      <c r="S11" s="253" t="str">
        <f t="shared" si="7"/>
        <v/>
      </c>
      <c r="T11" s="253" t="str">
        <f t="shared" si="8"/>
        <v/>
      </c>
      <c r="U11" s="253" t="str">
        <f t="shared" si="10"/>
        <v/>
      </c>
    </row>
    <row r="12" spans="1:21">
      <c r="A12" t="str">
        <f>'(I) Capacitações'!$A$17</f>
        <v>A2</v>
      </c>
      <c r="B12" t="str">
        <f>'(I) Capacitações'!$B$17</f>
        <v>Descrição da atividade</v>
      </c>
      <c r="C12" t="str">
        <f>'(I) Capacitações'!D17</f>
        <v>1.1 Inscrição para capacitações, oficinas, workshops, palestras ou seminários.</v>
      </c>
      <c r="D12" t="str">
        <f>'(I) Capacitações'!E17</f>
        <v>Número de inscrições</v>
      </c>
      <c r="E12" s="310">
        <f>'(I) Capacitações'!F17</f>
        <v>0</v>
      </c>
      <c r="F12" s="253">
        <f>'(I) Capacitações'!G17</f>
        <v>0</v>
      </c>
      <c r="G12" s="253">
        <f>'(I) Capacitações'!H17</f>
        <v>0</v>
      </c>
      <c r="H12" s="253">
        <f>'(I) Capacitações'!I17</f>
        <v>0</v>
      </c>
      <c r="I12" s="253">
        <f>'(I) Capacitações'!J17</f>
        <v>0</v>
      </c>
      <c r="J12" s="253" t="str">
        <f>'(I) Capacitações'!K17</f>
        <v/>
      </c>
      <c r="L12" t="str">
        <f t="shared" si="0"/>
        <v/>
      </c>
      <c r="M12" t="str">
        <f t="shared" si="1"/>
        <v/>
      </c>
      <c r="N12" t="str">
        <f t="shared" si="2"/>
        <v/>
      </c>
      <c r="O12" t="str">
        <f t="shared" si="3"/>
        <v/>
      </c>
      <c r="P12" s="310" t="str">
        <f t="shared" si="4"/>
        <v/>
      </c>
      <c r="Q12" s="253" t="str">
        <f t="shared" si="5"/>
        <v/>
      </c>
      <c r="R12" s="253" t="str">
        <f t="shared" si="6"/>
        <v/>
      </c>
      <c r="S12" s="253" t="str">
        <f t="shared" si="7"/>
        <v/>
      </c>
      <c r="T12" s="253" t="str">
        <f t="shared" si="8"/>
        <v/>
      </c>
      <c r="U12" s="253" t="str">
        <f t="shared" si="10"/>
        <v/>
      </c>
    </row>
    <row r="13" spans="1:21">
      <c r="A13" t="str">
        <f>'(I) Capacitações'!$A$17</f>
        <v>A2</v>
      </c>
      <c r="B13" t="str">
        <f>'(I) Capacitações'!$B$17</f>
        <v>Descrição da atividade</v>
      </c>
      <c r="C13" t="str">
        <f>'(I) Capacitações'!D18</f>
        <v>1.2 Contratação de instrutor/palestrante.</v>
      </c>
      <c r="D13" t="str">
        <f>'(I) Capacitações'!E18</f>
        <v>Horas de trabalho</v>
      </c>
      <c r="E13" s="310">
        <f>'(I) Capacitações'!F18</f>
        <v>0</v>
      </c>
      <c r="F13" s="253">
        <f>'(I) Capacitações'!G18</f>
        <v>0</v>
      </c>
      <c r="G13" s="253">
        <f>'(I) Capacitações'!H18</f>
        <v>0</v>
      </c>
      <c r="H13" s="253">
        <f>'(I) Capacitações'!I18</f>
        <v>0</v>
      </c>
      <c r="I13" s="253">
        <f>'(I) Capacitações'!J18</f>
        <v>0</v>
      </c>
      <c r="J13" s="253" t="str">
        <f>'(I) Capacitações'!K18</f>
        <v/>
      </c>
      <c r="L13" t="str">
        <f t="shared" si="0"/>
        <v/>
      </c>
      <c r="M13" t="str">
        <f t="shared" si="1"/>
        <v/>
      </c>
      <c r="N13" t="str">
        <f t="shared" si="2"/>
        <v/>
      </c>
      <c r="O13" t="str">
        <f t="shared" si="3"/>
        <v/>
      </c>
      <c r="P13" s="310" t="str">
        <f t="shared" si="4"/>
        <v/>
      </c>
      <c r="Q13" s="253" t="str">
        <f t="shared" si="5"/>
        <v/>
      </c>
      <c r="R13" s="253" t="str">
        <f t="shared" si="6"/>
        <v/>
      </c>
      <c r="S13" s="253" t="str">
        <f t="shared" si="7"/>
        <v/>
      </c>
      <c r="T13" s="253" t="str">
        <f t="shared" si="8"/>
        <v/>
      </c>
      <c r="U13" s="253" t="str">
        <f t="shared" si="10"/>
        <v/>
      </c>
    </row>
    <row r="14" spans="1:21">
      <c r="A14" t="str">
        <f>'(I) Capacitações'!$A$17</f>
        <v>A2</v>
      </c>
      <c r="B14" t="str">
        <f>'(I) Capacitações'!$B$17</f>
        <v>Descrição da atividade</v>
      </c>
      <c r="C14" t="str">
        <f>'(I) Capacitações'!D19</f>
        <v>1.3 Preparação e impressão de materiais educativos.</v>
      </c>
      <c r="D14" t="str">
        <f>'(I) Capacitações'!E19</f>
        <v>Unidade</v>
      </c>
      <c r="E14" s="310">
        <f>'(I) Capacitações'!F19</f>
        <v>0</v>
      </c>
      <c r="F14" s="253">
        <f>'(I) Capacitações'!G19</f>
        <v>0</v>
      </c>
      <c r="G14" s="253">
        <f>'(I) Capacitações'!H19</f>
        <v>0</v>
      </c>
      <c r="H14" s="253">
        <f>'(I) Capacitações'!I19</f>
        <v>0</v>
      </c>
      <c r="I14" s="253">
        <f>'(I) Capacitações'!J19</f>
        <v>0</v>
      </c>
      <c r="J14" s="253" t="str">
        <f>'(I) Capacitações'!K19</f>
        <v/>
      </c>
      <c r="L14" t="str">
        <f t="shared" si="0"/>
        <v/>
      </c>
      <c r="M14" t="str">
        <f t="shared" si="1"/>
        <v/>
      </c>
      <c r="N14" t="str">
        <f t="shared" si="2"/>
        <v/>
      </c>
      <c r="O14" t="str">
        <f t="shared" si="3"/>
        <v/>
      </c>
      <c r="P14" s="310" t="str">
        <f t="shared" si="4"/>
        <v/>
      </c>
      <c r="Q14" s="253" t="str">
        <f t="shared" si="5"/>
        <v/>
      </c>
      <c r="R14" s="253" t="str">
        <f t="shared" si="6"/>
        <v/>
      </c>
      <c r="S14" s="253" t="str">
        <f t="shared" si="7"/>
        <v/>
      </c>
      <c r="T14" s="253" t="str">
        <f t="shared" si="8"/>
        <v/>
      </c>
      <c r="U14" s="253" t="str">
        <f t="shared" si="10"/>
        <v/>
      </c>
    </row>
    <row r="15" spans="1:21">
      <c r="A15" t="str">
        <f>'(I) Capacitações'!$A$17</f>
        <v>A2</v>
      </c>
      <c r="B15" t="str">
        <f>'(I) Capacitações'!$B$17</f>
        <v>Descrição da atividade</v>
      </c>
      <c r="C15" t="str">
        <f>'(I) Capacitações'!D20</f>
        <v>1.4 Custos relacionados à divulgação da ação (produção de material promocional, serviços gráficos de reprodução e veiculação em rádio, TV e mídias sociais).</v>
      </c>
      <c r="D15" t="str">
        <f>'(I) Capacitações'!E20</f>
        <v>Unidade</v>
      </c>
      <c r="E15" s="310">
        <f>'(I) Capacitações'!F20</f>
        <v>0</v>
      </c>
      <c r="F15" s="253">
        <f>'(I) Capacitações'!G20</f>
        <v>0</v>
      </c>
      <c r="G15" s="253">
        <f>'(I) Capacitações'!H20</f>
        <v>0</v>
      </c>
      <c r="H15" s="253">
        <f>'(I) Capacitações'!I20</f>
        <v>0</v>
      </c>
      <c r="I15" s="253">
        <f>'(I) Capacitações'!J20</f>
        <v>0</v>
      </c>
      <c r="J15" s="253" t="str">
        <f>'(I) Capacitações'!K20</f>
        <v/>
      </c>
      <c r="L15" t="str">
        <f t="shared" si="0"/>
        <v/>
      </c>
      <c r="M15" t="str">
        <f t="shared" si="1"/>
        <v/>
      </c>
      <c r="N15" t="str">
        <f t="shared" si="2"/>
        <v/>
      </c>
      <c r="O15" t="str">
        <f t="shared" si="3"/>
        <v/>
      </c>
      <c r="P15" s="310" t="str">
        <f t="shared" si="4"/>
        <v/>
      </c>
      <c r="Q15" s="253" t="str">
        <f t="shared" si="5"/>
        <v/>
      </c>
      <c r="R15" s="253" t="str">
        <f t="shared" si="6"/>
        <v/>
      </c>
      <c r="S15" s="253" t="str">
        <f t="shared" si="7"/>
        <v/>
      </c>
      <c r="T15" s="253" t="str">
        <f t="shared" si="8"/>
        <v/>
      </c>
      <c r="U15" s="253" t="str">
        <f t="shared" si="10"/>
        <v/>
      </c>
    </row>
    <row r="16" spans="1:21">
      <c r="A16" t="str">
        <f>'(I) Capacitações'!$A$17</f>
        <v>A2</v>
      </c>
      <c r="B16" t="str">
        <f>'(I) Capacitações'!$B$17</f>
        <v>Descrição da atividade</v>
      </c>
      <c r="C16" t="str">
        <f>'(I) Capacitações'!D21</f>
        <v>1.5 Custos de deslocamento para instrutores/palestrantes e participantes (custo de combustível, locação de veículos, passagens áreas ou rodoviárias, táxis ou transportes alternativos).</v>
      </c>
      <c r="D16" t="str">
        <f>'(I) Capacitações'!E21</f>
        <v>Unidade</v>
      </c>
      <c r="E16" s="310">
        <f>'(I) Capacitações'!F21</f>
        <v>0</v>
      </c>
      <c r="F16" s="253">
        <f>'(I) Capacitações'!G21</f>
        <v>0</v>
      </c>
      <c r="G16" s="253">
        <f>'(I) Capacitações'!H21</f>
        <v>0</v>
      </c>
      <c r="H16" s="253">
        <f>'(I) Capacitações'!I21</f>
        <v>0</v>
      </c>
      <c r="I16" s="253">
        <f>'(I) Capacitações'!J21</f>
        <v>0</v>
      </c>
      <c r="J16" s="253" t="str">
        <f>'(I) Capacitações'!K21</f>
        <v/>
      </c>
      <c r="L16" t="str">
        <f t="shared" si="0"/>
        <v/>
      </c>
      <c r="M16" t="str">
        <f t="shared" si="1"/>
        <v/>
      </c>
      <c r="N16" t="str">
        <f t="shared" si="2"/>
        <v/>
      </c>
      <c r="O16" t="str">
        <f t="shared" si="3"/>
        <v/>
      </c>
      <c r="P16" s="310" t="str">
        <f t="shared" si="4"/>
        <v/>
      </c>
      <c r="Q16" s="253" t="str">
        <f t="shared" si="5"/>
        <v/>
      </c>
      <c r="R16" s="253" t="str">
        <f t="shared" si="6"/>
        <v/>
      </c>
      <c r="S16" s="253" t="str">
        <f t="shared" si="7"/>
        <v/>
      </c>
      <c r="T16" s="253" t="str">
        <f t="shared" si="8"/>
        <v/>
      </c>
      <c r="U16" s="253" t="str">
        <f t="shared" si="10"/>
        <v/>
      </c>
    </row>
    <row r="17" spans="1:21">
      <c r="A17" t="str">
        <f>'(I) Capacitações'!$A$17</f>
        <v>A2</v>
      </c>
      <c r="B17" t="str">
        <f>'(I) Capacitações'!$B$17</f>
        <v>Descrição da atividade</v>
      </c>
      <c r="C17" t="str">
        <f>'(I) Capacitações'!D22</f>
        <v>1.6 Hospedagem e ajuda de custo para instrutores/palestrantes.</v>
      </c>
      <c r="D17" t="str">
        <f>'(I) Capacitações'!E22</f>
        <v>Diárias</v>
      </c>
      <c r="E17" s="310">
        <f>'(I) Capacitações'!F22</f>
        <v>0</v>
      </c>
      <c r="F17" s="253">
        <f>'(I) Capacitações'!G22</f>
        <v>0</v>
      </c>
      <c r="G17" s="253">
        <f>'(I) Capacitações'!H22</f>
        <v>0</v>
      </c>
      <c r="H17" s="253">
        <f>'(I) Capacitações'!I22</f>
        <v>0</v>
      </c>
      <c r="I17" s="253">
        <f>'(I) Capacitações'!J22</f>
        <v>0</v>
      </c>
      <c r="J17" s="253" t="str">
        <f>'(I) Capacitações'!K22</f>
        <v/>
      </c>
      <c r="L17" t="str">
        <f t="shared" si="0"/>
        <v/>
      </c>
      <c r="M17" t="str">
        <f t="shared" si="1"/>
        <v/>
      </c>
      <c r="N17" t="str">
        <f t="shared" si="2"/>
        <v/>
      </c>
      <c r="O17" t="str">
        <f t="shared" si="3"/>
        <v/>
      </c>
      <c r="P17" s="310" t="str">
        <f t="shared" si="4"/>
        <v/>
      </c>
      <c r="Q17" s="253" t="str">
        <f t="shared" si="5"/>
        <v/>
      </c>
      <c r="R17" s="253" t="str">
        <f t="shared" si="6"/>
        <v/>
      </c>
      <c r="S17" s="253" t="str">
        <f t="shared" si="7"/>
        <v/>
      </c>
      <c r="T17" s="253" t="str">
        <f t="shared" si="8"/>
        <v/>
      </c>
      <c r="U17" s="253" t="str">
        <f t="shared" si="10"/>
        <v/>
      </c>
    </row>
    <row r="18" spans="1:21">
      <c r="A18" t="str">
        <f>'(I) Capacitações'!$A$17</f>
        <v>A2</v>
      </c>
      <c r="B18" t="str">
        <f>'(I) Capacitações'!$B$17</f>
        <v>Descrição da atividade</v>
      </c>
      <c r="C18" t="str">
        <f>'(I) Capacitações'!D23</f>
        <v>1.7 Locação de espaço.</v>
      </c>
      <c r="D18" t="str">
        <f>'(I) Capacitações'!E23</f>
        <v>Diárias</v>
      </c>
      <c r="E18" s="310">
        <f>'(I) Capacitações'!F23</f>
        <v>0</v>
      </c>
      <c r="F18" s="253">
        <f>'(I) Capacitações'!G23</f>
        <v>0</v>
      </c>
      <c r="G18" s="253">
        <f>'(I) Capacitações'!H23</f>
        <v>0</v>
      </c>
      <c r="H18" s="253">
        <f>'(I) Capacitações'!I23</f>
        <v>0</v>
      </c>
      <c r="I18" s="253">
        <f>'(I) Capacitações'!J23</f>
        <v>0</v>
      </c>
      <c r="J18" s="253" t="str">
        <f>'(I) Capacitações'!K23</f>
        <v/>
      </c>
      <c r="L18" t="str">
        <f t="shared" si="0"/>
        <v/>
      </c>
      <c r="M18" t="str">
        <f t="shared" si="1"/>
        <v/>
      </c>
      <c r="N18" t="str">
        <f t="shared" si="2"/>
        <v/>
      </c>
      <c r="O18" t="str">
        <f t="shared" si="3"/>
        <v/>
      </c>
      <c r="P18" s="310" t="str">
        <f t="shared" si="4"/>
        <v/>
      </c>
      <c r="Q18" s="253" t="str">
        <f t="shared" si="5"/>
        <v/>
      </c>
      <c r="R18" s="253" t="str">
        <f t="shared" si="6"/>
        <v/>
      </c>
      <c r="S18" s="253" t="str">
        <f t="shared" si="7"/>
        <v/>
      </c>
      <c r="T18" s="253" t="str">
        <f t="shared" si="8"/>
        <v/>
      </c>
      <c r="U18" s="253" t="str">
        <f t="shared" si="10"/>
        <v/>
      </c>
    </row>
    <row r="19" spans="1:21">
      <c r="A19" t="str">
        <f>'(I) Capacitações'!$A$17</f>
        <v>A2</v>
      </c>
      <c r="B19" t="str">
        <f>'(I) Capacitações'!$B$17</f>
        <v>Descrição da atividade</v>
      </c>
      <c r="C19" t="str">
        <f>'(I) Capacitações'!D24</f>
        <v>1.8 Locação de equipamentos audiovisuais.</v>
      </c>
      <c r="D19" t="str">
        <f>'(I) Capacitações'!E24</f>
        <v>Diárias</v>
      </c>
      <c r="E19" s="310">
        <f>'(I) Capacitações'!F24</f>
        <v>0</v>
      </c>
      <c r="F19" s="253">
        <f>'(I) Capacitações'!G24</f>
        <v>0</v>
      </c>
      <c r="G19" s="253">
        <f>'(I) Capacitações'!H24</f>
        <v>0</v>
      </c>
      <c r="H19" s="253">
        <f>'(I) Capacitações'!I24</f>
        <v>0</v>
      </c>
      <c r="I19" s="253">
        <f>'(I) Capacitações'!J24</f>
        <v>0</v>
      </c>
      <c r="J19" s="253" t="str">
        <f>'(I) Capacitações'!K24</f>
        <v/>
      </c>
      <c r="L19" t="str">
        <f t="shared" si="0"/>
        <v/>
      </c>
      <c r="M19" t="str">
        <f t="shared" si="1"/>
        <v/>
      </c>
      <c r="N19" t="str">
        <f t="shared" si="2"/>
        <v/>
      </c>
      <c r="O19" t="str">
        <f t="shared" si="3"/>
        <v/>
      </c>
      <c r="P19" s="310" t="str">
        <f t="shared" si="4"/>
        <v/>
      </c>
      <c r="Q19" s="253" t="str">
        <f t="shared" si="5"/>
        <v/>
      </c>
      <c r="R19" s="253" t="str">
        <f t="shared" si="6"/>
        <v/>
      </c>
      <c r="S19" s="253" t="str">
        <f t="shared" si="7"/>
        <v/>
      </c>
      <c r="T19" s="253" t="str">
        <f t="shared" si="8"/>
        <v/>
      </c>
      <c r="U19" s="253" t="str">
        <f t="shared" si="10"/>
        <v/>
      </c>
    </row>
    <row r="20" spans="1:21">
      <c r="A20" t="str">
        <f>'(I) Capacitações'!$A$17</f>
        <v>A2</v>
      </c>
      <c r="B20" t="str">
        <f>'(I) Capacitações'!$B$17</f>
        <v>Descrição da atividade</v>
      </c>
      <c r="C20" t="str">
        <f>'(I) Capacitações'!D25</f>
        <v>1.9 Coffee Break e catering</v>
      </c>
      <c r="D20" t="str">
        <f>'(I) Capacitações'!E25</f>
        <v>Unidade</v>
      </c>
      <c r="E20" s="310">
        <f>'(I) Capacitações'!F25</f>
        <v>0</v>
      </c>
      <c r="F20" s="253">
        <f>'(I) Capacitações'!G25</f>
        <v>0</v>
      </c>
      <c r="G20" s="253">
        <f>'(I) Capacitações'!H25</f>
        <v>0</v>
      </c>
      <c r="H20" s="253">
        <f>'(I) Capacitações'!I25</f>
        <v>0</v>
      </c>
      <c r="I20" s="253">
        <f>'(I) Capacitações'!J25</f>
        <v>0</v>
      </c>
      <c r="J20" s="253" t="str">
        <f>'(I) Capacitações'!K25</f>
        <v/>
      </c>
      <c r="L20" t="str">
        <f t="shared" si="0"/>
        <v/>
      </c>
      <c r="M20" t="str">
        <f t="shared" si="1"/>
        <v/>
      </c>
      <c r="N20" t="str">
        <f t="shared" si="2"/>
        <v/>
      </c>
      <c r="O20" t="str">
        <f t="shared" si="3"/>
        <v/>
      </c>
      <c r="P20" s="310" t="str">
        <f t="shared" si="4"/>
        <v/>
      </c>
      <c r="Q20" s="253" t="str">
        <f t="shared" si="5"/>
        <v/>
      </c>
      <c r="R20" s="253" t="str">
        <f t="shared" si="6"/>
        <v/>
      </c>
      <c r="S20" s="253" t="str">
        <f t="shared" si="7"/>
        <v/>
      </c>
      <c r="T20" s="253" t="str">
        <f t="shared" si="8"/>
        <v/>
      </c>
      <c r="U20" s="253" t="str">
        <f t="shared" si="10"/>
        <v/>
      </c>
    </row>
    <row r="21" spans="1:21">
      <c r="A21" t="str">
        <f>'(I) Capacitações'!$A$26</f>
        <v>A3</v>
      </c>
      <c r="B21" t="str">
        <f>'(I) Capacitações'!$B$26</f>
        <v>Descrição da atividade</v>
      </c>
      <c r="C21" t="str">
        <f>'(I) Capacitações'!D26</f>
        <v>1.1 Inscrição para capacitações, oficinas, workshops, palestras ou seminários.</v>
      </c>
      <c r="D21" t="str">
        <f>'(I) Capacitações'!E26</f>
        <v>Número de inscrições</v>
      </c>
      <c r="E21" s="310">
        <f>'(I) Capacitações'!F26</f>
        <v>0</v>
      </c>
      <c r="F21" s="253">
        <f>'(I) Capacitações'!G26</f>
        <v>0</v>
      </c>
      <c r="G21" s="253">
        <f>'(I) Capacitações'!H26</f>
        <v>0</v>
      </c>
      <c r="H21" s="253">
        <f>'(I) Capacitações'!I26</f>
        <v>0</v>
      </c>
      <c r="I21" s="253">
        <f>'(I) Capacitações'!J26</f>
        <v>0</v>
      </c>
      <c r="J21" s="253" t="str">
        <f>'(I) Capacitações'!K26</f>
        <v/>
      </c>
      <c r="L21" t="str">
        <f t="shared" si="0"/>
        <v/>
      </c>
      <c r="M21" t="str">
        <f t="shared" si="1"/>
        <v/>
      </c>
      <c r="N21" t="str">
        <f t="shared" si="2"/>
        <v/>
      </c>
      <c r="O21" t="str">
        <f t="shared" si="3"/>
        <v/>
      </c>
      <c r="P21" s="310" t="str">
        <f t="shared" si="4"/>
        <v/>
      </c>
      <c r="Q21" s="253" t="str">
        <f t="shared" si="5"/>
        <v/>
      </c>
      <c r="R21" s="253" t="str">
        <f t="shared" si="6"/>
        <v/>
      </c>
      <c r="S21" s="253" t="str">
        <f t="shared" si="7"/>
        <v/>
      </c>
      <c r="T21" s="253" t="str">
        <f t="shared" si="8"/>
        <v/>
      </c>
      <c r="U21" s="253" t="str">
        <f t="shared" si="10"/>
        <v/>
      </c>
    </row>
    <row r="22" spans="1:21">
      <c r="A22" t="str">
        <f>'(I) Capacitações'!$A$26</f>
        <v>A3</v>
      </c>
      <c r="B22" t="str">
        <f>'(I) Capacitações'!$B$26</f>
        <v>Descrição da atividade</v>
      </c>
      <c r="C22" t="str">
        <f>'(I) Capacitações'!D27</f>
        <v>1.2 Contratação de instrutor/palestrante.</v>
      </c>
      <c r="D22" t="str">
        <f>'(I) Capacitações'!E27</f>
        <v>Horas de trabalho</v>
      </c>
      <c r="E22" s="310">
        <f>'(I) Capacitações'!F27</f>
        <v>0</v>
      </c>
      <c r="F22" s="253">
        <f>'(I) Capacitações'!G27</f>
        <v>0</v>
      </c>
      <c r="G22" s="253">
        <f>'(I) Capacitações'!H27</f>
        <v>0</v>
      </c>
      <c r="H22" s="253">
        <f>'(I) Capacitações'!I27</f>
        <v>0</v>
      </c>
      <c r="I22" s="253">
        <f>'(I) Capacitações'!J27</f>
        <v>0</v>
      </c>
      <c r="J22" s="253" t="str">
        <f>'(I) Capacitações'!K27</f>
        <v/>
      </c>
      <c r="L22" t="str">
        <f t="shared" si="0"/>
        <v/>
      </c>
      <c r="M22" t="str">
        <f t="shared" si="1"/>
        <v/>
      </c>
      <c r="N22" t="str">
        <f t="shared" si="2"/>
        <v/>
      </c>
      <c r="O22" t="str">
        <f t="shared" si="3"/>
        <v/>
      </c>
      <c r="P22" s="310" t="str">
        <f t="shared" si="4"/>
        <v/>
      </c>
      <c r="Q22" s="253" t="str">
        <f t="shared" si="5"/>
        <v/>
      </c>
      <c r="R22" s="253" t="str">
        <f t="shared" si="6"/>
        <v/>
      </c>
      <c r="S22" s="253" t="str">
        <f t="shared" si="7"/>
        <v/>
      </c>
      <c r="T22" s="253" t="str">
        <f t="shared" si="8"/>
        <v/>
      </c>
      <c r="U22" s="253" t="str">
        <f t="shared" si="10"/>
        <v/>
      </c>
    </row>
    <row r="23" spans="1:21">
      <c r="A23" t="str">
        <f>'(I) Capacitações'!$A$26</f>
        <v>A3</v>
      </c>
      <c r="B23" t="str">
        <f>'(I) Capacitações'!$B$26</f>
        <v>Descrição da atividade</v>
      </c>
      <c r="C23" t="str">
        <f>'(I) Capacitações'!D28</f>
        <v>1.3 Preparação e impressão de materiais educativos.</v>
      </c>
      <c r="D23" t="str">
        <f>'(I) Capacitações'!E28</f>
        <v>Unidade</v>
      </c>
      <c r="E23" s="310">
        <f>'(I) Capacitações'!F28</f>
        <v>0</v>
      </c>
      <c r="F23" s="253">
        <f>'(I) Capacitações'!G28</f>
        <v>0</v>
      </c>
      <c r="G23" s="253">
        <f>'(I) Capacitações'!H28</f>
        <v>0</v>
      </c>
      <c r="H23" s="253">
        <f>'(I) Capacitações'!I28</f>
        <v>0</v>
      </c>
      <c r="I23" s="253">
        <f>'(I) Capacitações'!J28</f>
        <v>0</v>
      </c>
      <c r="J23" s="253" t="str">
        <f>'(I) Capacitações'!K28</f>
        <v/>
      </c>
      <c r="L23" t="str">
        <f t="shared" si="0"/>
        <v/>
      </c>
      <c r="M23" t="str">
        <f t="shared" si="1"/>
        <v/>
      </c>
      <c r="N23" t="str">
        <f t="shared" si="2"/>
        <v/>
      </c>
      <c r="O23" t="str">
        <f t="shared" si="3"/>
        <v/>
      </c>
      <c r="P23" s="310" t="str">
        <f t="shared" si="4"/>
        <v/>
      </c>
      <c r="Q23" s="253" t="str">
        <f t="shared" si="5"/>
        <v/>
      </c>
      <c r="R23" s="253" t="str">
        <f t="shared" si="6"/>
        <v/>
      </c>
      <c r="S23" s="253" t="str">
        <f t="shared" si="7"/>
        <v/>
      </c>
      <c r="T23" s="253" t="str">
        <f t="shared" si="8"/>
        <v/>
      </c>
      <c r="U23" s="253" t="str">
        <f t="shared" si="10"/>
        <v/>
      </c>
    </row>
    <row r="24" spans="1:21">
      <c r="A24" t="str">
        <f>'(I) Capacitações'!$A$26</f>
        <v>A3</v>
      </c>
      <c r="B24" t="str">
        <f>'(I) Capacitações'!$B$26</f>
        <v>Descrição da atividade</v>
      </c>
      <c r="C24" t="str">
        <f>'(I) Capacitações'!D29</f>
        <v>1.4 Custos relacionados à divulgação da ação (produção de material promocional, serviços gráficos de reprodução e veiculação em rádio, TV e mídias sociais).</v>
      </c>
      <c r="D24" t="str">
        <f>'(I) Capacitações'!E29</f>
        <v>Unidade</v>
      </c>
      <c r="E24" s="310">
        <f>'(I) Capacitações'!F29</f>
        <v>0</v>
      </c>
      <c r="F24" s="253">
        <f>'(I) Capacitações'!G29</f>
        <v>0</v>
      </c>
      <c r="G24" s="253">
        <f>'(I) Capacitações'!H29</f>
        <v>0</v>
      </c>
      <c r="H24" s="253">
        <f>'(I) Capacitações'!I29</f>
        <v>0</v>
      </c>
      <c r="I24" s="253">
        <f>'(I) Capacitações'!J29</f>
        <v>0</v>
      </c>
      <c r="J24" s="253" t="str">
        <f>'(I) Capacitações'!K29</f>
        <v/>
      </c>
      <c r="L24" t="str">
        <f t="shared" si="0"/>
        <v/>
      </c>
      <c r="M24" t="str">
        <f t="shared" si="1"/>
        <v/>
      </c>
      <c r="N24" t="str">
        <f t="shared" si="2"/>
        <v/>
      </c>
      <c r="O24" t="str">
        <f t="shared" si="3"/>
        <v/>
      </c>
      <c r="P24" s="310" t="str">
        <f t="shared" si="4"/>
        <v/>
      </c>
      <c r="Q24" s="253" t="str">
        <f t="shared" si="5"/>
        <v/>
      </c>
      <c r="R24" s="253" t="str">
        <f t="shared" si="6"/>
        <v/>
      </c>
      <c r="S24" s="253" t="str">
        <f t="shared" si="7"/>
        <v/>
      </c>
      <c r="T24" s="253" t="str">
        <f t="shared" si="8"/>
        <v/>
      </c>
      <c r="U24" s="253" t="str">
        <f t="shared" si="10"/>
        <v/>
      </c>
    </row>
    <row r="25" spans="1:21">
      <c r="A25" t="str">
        <f>'(I) Capacitações'!$A$26</f>
        <v>A3</v>
      </c>
      <c r="B25" t="str">
        <f>'(I) Capacitações'!$B$26</f>
        <v>Descrição da atividade</v>
      </c>
      <c r="C25" t="str">
        <f>'(I) Capacitações'!D30</f>
        <v>1.5 Custos de deslocamento para instrutores/palestrantes e participantes (custo de combustível, locação de veículos, passagens áreas ou rodoviárias, táxis ou transportes alternativos).</v>
      </c>
      <c r="D25" t="str">
        <f>'(I) Capacitações'!E30</f>
        <v>Unidade</v>
      </c>
      <c r="E25" s="310">
        <f>'(I) Capacitações'!F30</f>
        <v>0</v>
      </c>
      <c r="F25" s="253">
        <f>'(I) Capacitações'!G30</f>
        <v>0</v>
      </c>
      <c r="G25" s="253">
        <f>'(I) Capacitações'!H30</f>
        <v>0</v>
      </c>
      <c r="H25" s="253">
        <f>'(I) Capacitações'!I30</f>
        <v>0</v>
      </c>
      <c r="I25" s="253">
        <f>'(I) Capacitações'!J30</f>
        <v>0</v>
      </c>
      <c r="J25" s="253" t="str">
        <f>'(I) Capacitações'!K30</f>
        <v/>
      </c>
      <c r="L25" t="str">
        <f t="shared" si="0"/>
        <v/>
      </c>
      <c r="M25" t="str">
        <f t="shared" si="1"/>
        <v/>
      </c>
      <c r="N25" t="str">
        <f t="shared" si="2"/>
        <v/>
      </c>
      <c r="O25" t="str">
        <f t="shared" si="3"/>
        <v/>
      </c>
      <c r="P25" s="310" t="str">
        <f t="shared" si="4"/>
        <v/>
      </c>
      <c r="Q25" s="253" t="str">
        <f t="shared" si="5"/>
        <v/>
      </c>
      <c r="R25" s="253" t="str">
        <f t="shared" si="6"/>
        <v/>
      </c>
      <c r="S25" s="253" t="str">
        <f t="shared" si="7"/>
        <v/>
      </c>
      <c r="T25" s="253" t="str">
        <f t="shared" si="8"/>
        <v/>
      </c>
      <c r="U25" s="253" t="str">
        <f t="shared" si="10"/>
        <v/>
      </c>
    </row>
    <row r="26" spans="1:21">
      <c r="A26" t="str">
        <f>'(I) Capacitações'!$A$26</f>
        <v>A3</v>
      </c>
      <c r="B26" t="str">
        <f>'(I) Capacitações'!$B$26</f>
        <v>Descrição da atividade</v>
      </c>
      <c r="C26" t="str">
        <f>'(I) Capacitações'!D31</f>
        <v>1.6 Hospedagem e ajuda de custo para instrutores/palestrantes.</v>
      </c>
      <c r="D26" t="str">
        <f>'(I) Capacitações'!E31</f>
        <v>Diárias</v>
      </c>
      <c r="E26" s="310">
        <f>'(I) Capacitações'!F31</f>
        <v>0</v>
      </c>
      <c r="F26" s="253">
        <f>'(I) Capacitações'!G31</f>
        <v>0</v>
      </c>
      <c r="G26" s="253">
        <f>'(I) Capacitações'!H31</f>
        <v>0</v>
      </c>
      <c r="H26" s="253">
        <f>'(I) Capacitações'!I31</f>
        <v>0</v>
      </c>
      <c r="I26" s="253">
        <f>'(I) Capacitações'!J31</f>
        <v>0</v>
      </c>
      <c r="J26" s="253" t="str">
        <f>'(I) Capacitações'!K31</f>
        <v/>
      </c>
      <c r="L26" t="str">
        <f t="shared" si="0"/>
        <v/>
      </c>
      <c r="M26" t="str">
        <f t="shared" si="1"/>
        <v/>
      </c>
      <c r="N26" t="str">
        <f t="shared" si="2"/>
        <v/>
      </c>
      <c r="O26" t="str">
        <f t="shared" si="3"/>
        <v/>
      </c>
      <c r="P26" s="310" t="str">
        <f t="shared" si="4"/>
        <v/>
      </c>
      <c r="Q26" s="253" t="str">
        <f t="shared" si="5"/>
        <v/>
      </c>
      <c r="R26" s="253" t="str">
        <f t="shared" si="6"/>
        <v/>
      </c>
      <c r="S26" s="253" t="str">
        <f t="shared" si="7"/>
        <v/>
      </c>
      <c r="T26" s="253" t="str">
        <f t="shared" si="8"/>
        <v/>
      </c>
      <c r="U26" s="253" t="str">
        <f t="shared" si="10"/>
        <v/>
      </c>
    </row>
    <row r="27" spans="1:21">
      <c r="A27" t="str">
        <f>'(I) Capacitações'!$A$26</f>
        <v>A3</v>
      </c>
      <c r="B27" t="str">
        <f>'(I) Capacitações'!$B$26</f>
        <v>Descrição da atividade</v>
      </c>
      <c r="C27" t="str">
        <f>'(I) Capacitações'!D32</f>
        <v>1.7 Locação de espaço.</v>
      </c>
      <c r="D27" t="str">
        <f>'(I) Capacitações'!E32</f>
        <v>Diárias</v>
      </c>
      <c r="E27" s="310">
        <f>'(I) Capacitações'!F32</f>
        <v>0</v>
      </c>
      <c r="F27" s="253">
        <f>'(I) Capacitações'!G32</f>
        <v>0</v>
      </c>
      <c r="G27" s="253">
        <f>'(I) Capacitações'!H32</f>
        <v>0</v>
      </c>
      <c r="H27" s="253">
        <f>'(I) Capacitações'!I32</f>
        <v>0</v>
      </c>
      <c r="I27" s="253">
        <f>'(I) Capacitações'!J32</f>
        <v>0</v>
      </c>
      <c r="J27" s="253" t="str">
        <f>'(I) Capacitações'!K32</f>
        <v/>
      </c>
      <c r="L27" t="str">
        <f t="shared" si="0"/>
        <v/>
      </c>
      <c r="M27" t="str">
        <f t="shared" si="1"/>
        <v/>
      </c>
      <c r="N27" t="str">
        <f t="shared" si="2"/>
        <v/>
      </c>
      <c r="O27" t="str">
        <f t="shared" si="3"/>
        <v/>
      </c>
      <c r="P27" s="310" t="str">
        <f t="shared" si="4"/>
        <v/>
      </c>
      <c r="Q27" s="253" t="str">
        <f t="shared" si="5"/>
        <v/>
      </c>
      <c r="R27" s="253" t="str">
        <f t="shared" si="6"/>
        <v/>
      </c>
      <c r="S27" s="253" t="str">
        <f t="shared" si="7"/>
        <v/>
      </c>
      <c r="T27" s="253" t="str">
        <f t="shared" si="8"/>
        <v/>
      </c>
      <c r="U27" s="253" t="str">
        <f t="shared" si="10"/>
        <v/>
      </c>
    </row>
    <row r="28" spans="1:21">
      <c r="A28" t="str">
        <f>'(I) Capacitações'!$A$26</f>
        <v>A3</v>
      </c>
      <c r="B28" t="str">
        <f>'(I) Capacitações'!$B$26</f>
        <v>Descrição da atividade</v>
      </c>
      <c r="C28" t="str">
        <f>'(I) Capacitações'!D33</f>
        <v>1.8 Locação de equipamentos audiovisuais.</v>
      </c>
      <c r="D28" t="str">
        <f>'(I) Capacitações'!E33</f>
        <v>Diárias</v>
      </c>
      <c r="E28" s="310">
        <f>'(I) Capacitações'!F33</f>
        <v>0</v>
      </c>
      <c r="F28" s="253">
        <f>'(I) Capacitações'!G33</f>
        <v>0</v>
      </c>
      <c r="G28" s="253">
        <f>'(I) Capacitações'!H33</f>
        <v>0</v>
      </c>
      <c r="H28" s="253">
        <f>'(I) Capacitações'!I33</f>
        <v>0</v>
      </c>
      <c r="I28" s="253">
        <f>'(I) Capacitações'!J33</f>
        <v>0</v>
      </c>
      <c r="J28" s="253" t="str">
        <f>'(I) Capacitações'!K33</f>
        <v/>
      </c>
      <c r="L28" t="str">
        <f t="shared" si="0"/>
        <v/>
      </c>
      <c r="M28" t="str">
        <f t="shared" si="1"/>
        <v/>
      </c>
      <c r="N28" t="str">
        <f t="shared" si="2"/>
        <v/>
      </c>
      <c r="O28" t="str">
        <f t="shared" si="3"/>
        <v/>
      </c>
      <c r="P28" s="310" t="str">
        <f t="shared" si="4"/>
        <v/>
      </c>
      <c r="Q28" s="253" t="str">
        <f t="shared" si="5"/>
        <v/>
      </c>
      <c r="R28" s="253" t="str">
        <f t="shared" si="6"/>
        <v/>
      </c>
      <c r="S28" s="253" t="str">
        <f t="shared" si="7"/>
        <v/>
      </c>
      <c r="T28" s="253" t="str">
        <f t="shared" si="8"/>
        <v/>
      </c>
      <c r="U28" s="253" t="str">
        <f t="shared" si="10"/>
        <v/>
      </c>
    </row>
    <row r="29" spans="1:21">
      <c r="A29" t="str">
        <f>'(I) Capacitações'!$A$26</f>
        <v>A3</v>
      </c>
      <c r="B29" t="str">
        <f>'(I) Capacitações'!$B$26</f>
        <v>Descrição da atividade</v>
      </c>
      <c r="C29" t="str">
        <f>'(I) Capacitações'!D34</f>
        <v xml:space="preserve">1.9 Coffee Break e catering </v>
      </c>
      <c r="D29" t="str">
        <f>'(I) Capacitações'!E34</f>
        <v>Unidade</v>
      </c>
      <c r="E29" s="310">
        <f>'(I) Capacitações'!F34</f>
        <v>0</v>
      </c>
      <c r="F29" s="253">
        <f>'(I) Capacitações'!G34</f>
        <v>0</v>
      </c>
      <c r="G29" s="253">
        <f>'(I) Capacitações'!H34</f>
        <v>0</v>
      </c>
      <c r="H29" s="253">
        <f>'(I) Capacitações'!I34</f>
        <v>0</v>
      </c>
      <c r="I29" s="253">
        <f>'(I) Capacitações'!J34</f>
        <v>0</v>
      </c>
      <c r="J29" s="253" t="str">
        <f>'(I) Capacitações'!K34</f>
        <v/>
      </c>
      <c r="L29" t="str">
        <f t="shared" si="0"/>
        <v/>
      </c>
      <c r="M29" t="str">
        <f t="shared" si="1"/>
        <v/>
      </c>
      <c r="N29" t="str">
        <f t="shared" si="2"/>
        <v/>
      </c>
      <c r="O29" t="str">
        <f t="shared" si="3"/>
        <v/>
      </c>
      <c r="P29" s="310" t="str">
        <f t="shared" si="4"/>
        <v/>
      </c>
      <c r="Q29" s="253" t="str">
        <f t="shared" si="5"/>
        <v/>
      </c>
      <c r="R29" s="253" t="str">
        <f t="shared" si="6"/>
        <v/>
      </c>
      <c r="S29" s="253" t="str">
        <f t="shared" si="7"/>
        <v/>
      </c>
      <c r="T29" s="253" t="str">
        <f t="shared" si="8"/>
        <v/>
      </c>
      <c r="U29" s="253" t="str">
        <f t="shared" si="10"/>
        <v/>
      </c>
    </row>
    <row r="30" spans="1:21">
      <c r="A30" t="str">
        <f>'(I) Capacitações'!$A$35</f>
        <v>A4</v>
      </c>
      <c r="B30" t="str">
        <f>'(I) Capacitações'!$B$35</f>
        <v>Descrição da atividade</v>
      </c>
      <c r="C30" t="str">
        <f>'(I) Capacitações'!D35</f>
        <v>1.1 Inscrição para capacitações, oficinas, workshops, palestras ou seminários.</v>
      </c>
      <c r="D30" t="str">
        <f>'(I) Capacitações'!E35</f>
        <v>Número de inscrições</v>
      </c>
      <c r="E30" s="310">
        <f>'(I) Capacitações'!F35</f>
        <v>0</v>
      </c>
      <c r="F30" s="253">
        <f>'(I) Capacitações'!G35</f>
        <v>0</v>
      </c>
      <c r="G30" s="253">
        <f>'(I) Capacitações'!H35</f>
        <v>0</v>
      </c>
      <c r="H30" s="253">
        <f>'(I) Capacitações'!I35</f>
        <v>0</v>
      </c>
      <c r="I30" s="253">
        <f>'(I) Capacitações'!J35</f>
        <v>0</v>
      </c>
      <c r="J30" s="253" t="str">
        <f>'(I) Capacitações'!K35</f>
        <v/>
      </c>
      <c r="L30" t="str">
        <f t="shared" si="0"/>
        <v/>
      </c>
      <c r="M30" t="str">
        <f t="shared" si="1"/>
        <v/>
      </c>
      <c r="N30" t="str">
        <f t="shared" si="2"/>
        <v/>
      </c>
      <c r="O30" t="str">
        <f t="shared" si="3"/>
        <v/>
      </c>
      <c r="P30" s="310" t="str">
        <f t="shared" si="4"/>
        <v/>
      </c>
      <c r="Q30" s="253" t="str">
        <f t="shared" si="5"/>
        <v/>
      </c>
      <c r="R30" s="253" t="str">
        <f t="shared" si="6"/>
        <v/>
      </c>
      <c r="S30" s="253" t="str">
        <f t="shared" si="7"/>
        <v/>
      </c>
      <c r="T30" s="253" t="str">
        <f t="shared" si="8"/>
        <v/>
      </c>
      <c r="U30" s="253" t="str">
        <f t="shared" si="10"/>
        <v/>
      </c>
    </row>
    <row r="31" spans="1:21">
      <c r="A31" t="str">
        <f>'(I) Capacitações'!$A$35</f>
        <v>A4</v>
      </c>
      <c r="B31" t="str">
        <f>'(I) Capacitações'!$B$35</f>
        <v>Descrição da atividade</v>
      </c>
      <c r="C31" t="str">
        <f>'(I) Capacitações'!D36</f>
        <v>1.2 Contratação de instrutor/palestrante.</v>
      </c>
      <c r="D31" t="str">
        <f>'(I) Capacitações'!E36</f>
        <v>Horas de trabalho</v>
      </c>
      <c r="E31" s="310">
        <f>'(I) Capacitações'!F36</f>
        <v>0</v>
      </c>
      <c r="F31" s="253">
        <f>'(I) Capacitações'!G36</f>
        <v>0</v>
      </c>
      <c r="G31" s="253">
        <f>'(I) Capacitações'!H36</f>
        <v>0</v>
      </c>
      <c r="H31" s="253">
        <f>'(I) Capacitações'!I36</f>
        <v>0</v>
      </c>
      <c r="I31" s="253">
        <f>'(I) Capacitações'!J36</f>
        <v>0</v>
      </c>
      <c r="J31" s="253" t="str">
        <f>'(I) Capacitações'!K36</f>
        <v/>
      </c>
      <c r="L31" t="str">
        <f t="shared" si="0"/>
        <v/>
      </c>
      <c r="M31" t="str">
        <f t="shared" si="1"/>
        <v/>
      </c>
      <c r="N31" t="str">
        <f t="shared" si="2"/>
        <v/>
      </c>
      <c r="O31" t="str">
        <f t="shared" si="3"/>
        <v/>
      </c>
      <c r="P31" s="310" t="str">
        <f t="shared" si="4"/>
        <v/>
      </c>
      <c r="Q31" s="253" t="str">
        <f t="shared" si="5"/>
        <v/>
      </c>
      <c r="R31" s="253" t="str">
        <f t="shared" si="6"/>
        <v/>
      </c>
      <c r="S31" s="253" t="str">
        <f t="shared" si="7"/>
        <v/>
      </c>
      <c r="T31" s="253" t="str">
        <f t="shared" si="8"/>
        <v/>
      </c>
      <c r="U31" s="253" t="str">
        <f t="shared" si="10"/>
        <v/>
      </c>
    </row>
    <row r="32" spans="1:21">
      <c r="A32" t="str">
        <f>'(I) Capacitações'!$A$35</f>
        <v>A4</v>
      </c>
      <c r="B32" t="str">
        <f>'(I) Capacitações'!$B$35</f>
        <v>Descrição da atividade</v>
      </c>
      <c r="C32" t="str">
        <f>'(I) Capacitações'!D37</f>
        <v>1.3 Preparação e impressão de materiais educativos.</v>
      </c>
      <c r="D32" t="str">
        <f>'(I) Capacitações'!E37</f>
        <v>Unidade</v>
      </c>
      <c r="E32" s="310">
        <f>'(I) Capacitações'!F37</f>
        <v>0</v>
      </c>
      <c r="F32" s="253">
        <f>'(I) Capacitações'!G37</f>
        <v>0</v>
      </c>
      <c r="G32" s="253">
        <f>'(I) Capacitações'!H37</f>
        <v>0</v>
      </c>
      <c r="H32" s="253">
        <f>'(I) Capacitações'!I37</f>
        <v>0</v>
      </c>
      <c r="I32" s="253">
        <f>'(I) Capacitações'!J37</f>
        <v>0</v>
      </c>
      <c r="J32" s="253" t="str">
        <f>'(I) Capacitações'!K37</f>
        <v/>
      </c>
      <c r="L32" t="str">
        <f t="shared" si="0"/>
        <v/>
      </c>
      <c r="M32" t="str">
        <f t="shared" si="1"/>
        <v/>
      </c>
      <c r="N32" t="str">
        <f t="shared" si="2"/>
        <v/>
      </c>
      <c r="O32" t="str">
        <f t="shared" si="3"/>
        <v/>
      </c>
      <c r="P32" s="310" t="str">
        <f t="shared" si="4"/>
        <v/>
      </c>
      <c r="Q32" s="253" t="str">
        <f t="shared" si="5"/>
        <v/>
      </c>
      <c r="R32" s="253" t="str">
        <f t="shared" si="6"/>
        <v/>
      </c>
      <c r="S32" s="253" t="str">
        <f t="shared" si="7"/>
        <v/>
      </c>
      <c r="T32" s="253" t="str">
        <f t="shared" si="8"/>
        <v/>
      </c>
      <c r="U32" s="253" t="str">
        <f t="shared" si="10"/>
        <v/>
      </c>
    </row>
    <row r="33" spans="1:21">
      <c r="A33" t="str">
        <f>'(I) Capacitações'!$A$35</f>
        <v>A4</v>
      </c>
      <c r="B33" t="str">
        <f>'(I) Capacitações'!$B$35</f>
        <v>Descrição da atividade</v>
      </c>
      <c r="C33" t="str">
        <f>'(I) Capacitações'!D38</f>
        <v>1.4 Custos relacionados à divulgação da ação (produção de material promocional, serviços gráficos de reprodução e veiculação em rádio, TV e mídias sociais).</v>
      </c>
      <c r="D33" t="str">
        <f>'(I) Capacitações'!E38</f>
        <v>Unidade</v>
      </c>
      <c r="E33" s="310">
        <f>'(I) Capacitações'!F38</f>
        <v>0</v>
      </c>
      <c r="F33" s="253">
        <f>'(I) Capacitações'!G38</f>
        <v>0</v>
      </c>
      <c r="G33" s="253">
        <f>'(I) Capacitações'!H38</f>
        <v>0</v>
      </c>
      <c r="H33" s="253">
        <f>'(I) Capacitações'!I38</f>
        <v>0</v>
      </c>
      <c r="I33" s="253">
        <f>'(I) Capacitações'!J38</f>
        <v>0</v>
      </c>
      <c r="J33" s="253" t="str">
        <f>'(I) Capacitações'!K38</f>
        <v/>
      </c>
      <c r="L33" t="str">
        <f t="shared" si="0"/>
        <v/>
      </c>
      <c r="M33" t="str">
        <f t="shared" si="1"/>
        <v/>
      </c>
      <c r="N33" t="str">
        <f t="shared" si="2"/>
        <v/>
      </c>
      <c r="O33" t="str">
        <f t="shared" si="3"/>
        <v/>
      </c>
      <c r="P33" s="310" t="str">
        <f t="shared" si="4"/>
        <v/>
      </c>
      <c r="Q33" s="253" t="str">
        <f t="shared" si="5"/>
        <v/>
      </c>
      <c r="R33" s="253" t="str">
        <f t="shared" si="6"/>
        <v/>
      </c>
      <c r="S33" s="253" t="str">
        <f t="shared" si="7"/>
        <v/>
      </c>
      <c r="T33" s="253" t="str">
        <f t="shared" si="8"/>
        <v/>
      </c>
      <c r="U33" s="253" t="str">
        <f t="shared" si="10"/>
        <v/>
      </c>
    </row>
    <row r="34" spans="1:21">
      <c r="A34" t="str">
        <f>'(I) Capacitações'!$A$35</f>
        <v>A4</v>
      </c>
      <c r="B34" t="str">
        <f>'(I) Capacitações'!$B$35</f>
        <v>Descrição da atividade</v>
      </c>
      <c r="C34" t="str">
        <f>'(I) Capacitações'!D39</f>
        <v>1.5 Custos de deslocamento para instrutores/palestrantes e participantes (custo de combustível, locação de veículos, passagens áreas ou rodoviárias, táxis ou transportes alternativos).</v>
      </c>
      <c r="D34" t="str">
        <f>'(I) Capacitações'!E39</f>
        <v>Unidade</v>
      </c>
      <c r="E34" s="310">
        <f>'(I) Capacitações'!F39</f>
        <v>0</v>
      </c>
      <c r="F34" s="253">
        <f>'(I) Capacitações'!G39</f>
        <v>0</v>
      </c>
      <c r="G34" s="253">
        <f>'(I) Capacitações'!H39</f>
        <v>0</v>
      </c>
      <c r="H34" s="253">
        <f>'(I) Capacitações'!I39</f>
        <v>0</v>
      </c>
      <c r="I34" s="253">
        <f>'(I) Capacitações'!J39</f>
        <v>0</v>
      </c>
      <c r="J34" s="253" t="str">
        <f>'(I) Capacitações'!K39</f>
        <v/>
      </c>
      <c r="L34" t="str">
        <f t="shared" si="0"/>
        <v/>
      </c>
      <c r="M34" t="str">
        <f t="shared" si="1"/>
        <v/>
      </c>
      <c r="N34" t="str">
        <f t="shared" si="2"/>
        <v/>
      </c>
      <c r="O34" t="str">
        <f t="shared" si="3"/>
        <v/>
      </c>
      <c r="P34" s="310" t="str">
        <f t="shared" si="4"/>
        <v/>
      </c>
      <c r="Q34" s="253" t="str">
        <f t="shared" si="5"/>
        <v/>
      </c>
      <c r="R34" s="253" t="str">
        <f t="shared" si="6"/>
        <v/>
      </c>
      <c r="S34" s="253" t="str">
        <f t="shared" si="7"/>
        <v/>
      </c>
      <c r="T34" s="253" t="str">
        <f t="shared" si="8"/>
        <v/>
      </c>
      <c r="U34" s="253" t="str">
        <f t="shared" si="10"/>
        <v/>
      </c>
    </row>
    <row r="35" spans="1:21">
      <c r="A35" t="str">
        <f>'(I) Capacitações'!$A$35</f>
        <v>A4</v>
      </c>
      <c r="B35" t="str">
        <f>'(I) Capacitações'!$B$35</f>
        <v>Descrição da atividade</v>
      </c>
      <c r="C35" t="str">
        <f>'(I) Capacitações'!D40</f>
        <v>1.6 Hospedagem e ajuda de custo para instrutores/palestrantes.</v>
      </c>
      <c r="D35" t="str">
        <f>'(I) Capacitações'!E40</f>
        <v>Diárias</v>
      </c>
      <c r="E35" s="310">
        <f>'(I) Capacitações'!F40</f>
        <v>0</v>
      </c>
      <c r="F35" s="253">
        <f>'(I) Capacitações'!G40</f>
        <v>0</v>
      </c>
      <c r="G35" s="253">
        <f>'(I) Capacitações'!H40</f>
        <v>0</v>
      </c>
      <c r="H35" s="253">
        <f>'(I) Capacitações'!I40</f>
        <v>0</v>
      </c>
      <c r="I35" s="253">
        <f>'(I) Capacitações'!J40</f>
        <v>0</v>
      </c>
      <c r="J35" s="253" t="str">
        <f>'(I) Capacitações'!K40</f>
        <v/>
      </c>
      <c r="L35" t="str">
        <f t="shared" si="0"/>
        <v/>
      </c>
      <c r="M35" t="str">
        <f t="shared" si="1"/>
        <v/>
      </c>
      <c r="N35" t="str">
        <f t="shared" si="2"/>
        <v/>
      </c>
      <c r="O35" t="str">
        <f t="shared" si="3"/>
        <v/>
      </c>
      <c r="P35" s="310" t="str">
        <f t="shared" si="4"/>
        <v/>
      </c>
      <c r="Q35" s="253" t="str">
        <f t="shared" si="5"/>
        <v/>
      </c>
      <c r="R35" s="253" t="str">
        <f t="shared" si="6"/>
        <v/>
      </c>
      <c r="S35" s="253" t="str">
        <f t="shared" si="7"/>
        <v/>
      </c>
      <c r="T35" s="253" t="str">
        <f t="shared" si="8"/>
        <v/>
      </c>
      <c r="U35" s="253" t="str">
        <f t="shared" si="10"/>
        <v/>
      </c>
    </row>
    <row r="36" spans="1:21">
      <c r="A36" t="str">
        <f>'(I) Capacitações'!$A$35</f>
        <v>A4</v>
      </c>
      <c r="B36" t="str">
        <f>'(I) Capacitações'!$B$35</f>
        <v>Descrição da atividade</v>
      </c>
      <c r="C36" t="str">
        <f>'(I) Capacitações'!D41</f>
        <v>1.7 Locação de espaço.</v>
      </c>
      <c r="D36" t="str">
        <f>'(I) Capacitações'!E41</f>
        <v>Diárias</v>
      </c>
      <c r="E36" s="310">
        <f>'(I) Capacitações'!F41</f>
        <v>0</v>
      </c>
      <c r="F36" s="253">
        <f>'(I) Capacitações'!G41</f>
        <v>0</v>
      </c>
      <c r="G36" s="253">
        <f>'(I) Capacitações'!H41</f>
        <v>0</v>
      </c>
      <c r="H36" s="253">
        <f>'(I) Capacitações'!I41</f>
        <v>0</v>
      </c>
      <c r="I36" s="253">
        <f>'(I) Capacitações'!J41</f>
        <v>0</v>
      </c>
      <c r="J36" s="253" t="str">
        <f>'(I) Capacitações'!K41</f>
        <v/>
      </c>
      <c r="L36" t="str">
        <f t="shared" si="0"/>
        <v/>
      </c>
      <c r="M36" t="str">
        <f t="shared" si="1"/>
        <v/>
      </c>
      <c r="N36" t="str">
        <f t="shared" si="2"/>
        <v/>
      </c>
      <c r="O36" t="str">
        <f t="shared" si="3"/>
        <v/>
      </c>
      <c r="P36" s="310" t="str">
        <f t="shared" si="4"/>
        <v/>
      </c>
      <c r="Q36" s="253" t="str">
        <f t="shared" si="5"/>
        <v/>
      </c>
      <c r="R36" s="253" t="str">
        <f t="shared" si="6"/>
        <v/>
      </c>
      <c r="S36" s="253" t="str">
        <f t="shared" si="7"/>
        <v/>
      </c>
      <c r="T36" s="253" t="str">
        <f t="shared" si="8"/>
        <v/>
      </c>
      <c r="U36" s="253" t="str">
        <f t="shared" si="10"/>
        <v/>
      </c>
    </row>
    <row r="37" spans="1:21">
      <c r="A37" t="str">
        <f>'(I) Capacitações'!$A$35</f>
        <v>A4</v>
      </c>
      <c r="B37" t="str">
        <f>'(I) Capacitações'!$B$35</f>
        <v>Descrição da atividade</v>
      </c>
      <c r="C37" t="str">
        <f>'(I) Capacitações'!D42</f>
        <v>1.8 Locação de equipamentos audiovisuais.</v>
      </c>
      <c r="D37" t="str">
        <f>'(I) Capacitações'!E42</f>
        <v>Diárias</v>
      </c>
      <c r="E37" s="310">
        <f>'(I) Capacitações'!F42</f>
        <v>0</v>
      </c>
      <c r="F37" s="253">
        <f>'(I) Capacitações'!G42</f>
        <v>0</v>
      </c>
      <c r="G37" s="253">
        <f>'(I) Capacitações'!H42</f>
        <v>0</v>
      </c>
      <c r="H37" s="253">
        <f>'(I) Capacitações'!I42</f>
        <v>0</v>
      </c>
      <c r="I37" s="253">
        <f>'(I) Capacitações'!J42</f>
        <v>0</v>
      </c>
      <c r="J37" s="253" t="str">
        <f>'(I) Capacitações'!K42</f>
        <v/>
      </c>
      <c r="L37" t="str">
        <f t="shared" si="0"/>
        <v/>
      </c>
      <c r="M37" t="str">
        <f t="shared" si="1"/>
        <v/>
      </c>
      <c r="N37" t="str">
        <f t="shared" si="2"/>
        <v/>
      </c>
      <c r="O37" t="str">
        <f t="shared" si="3"/>
        <v/>
      </c>
      <c r="P37" s="310" t="str">
        <f t="shared" si="4"/>
        <v/>
      </c>
      <c r="Q37" s="253" t="str">
        <f t="shared" si="5"/>
        <v/>
      </c>
      <c r="R37" s="253" t="str">
        <f t="shared" si="6"/>
        <v/>
      </c>
      <c r="S37" s="253" t="str">
        <f t="shared" si="7"/>
        <v/>
      </c>
      <c r="T37" s="253" t="str">
        <f t="shared" si="8"/>
        <v/>
      </c>
      <c r="U37" s="253" t="str">
        <f t="shared" si="10"/>
        <v/>
      </c>
    </row>
    <row r="38" spans="1:21">
      <c r="A38" t="str">
        <f>'(I) Capacitações'!$A$35</f>
        <v>A4</v>
      </c>
      <c r="B38" t="str">
        <f>'(I) Capacitações'!$B$35</f>
        <v>Descrição da atividade</v>
      </c>
      <c r="C38" t="str">
        <f>'(I) Capacitações'!D43</f>
        <v xml:space="preserve">1.9 Coffee Break e catering </v>
      </c>
      <c r="D38" t="str">
        <f>'(I) Capacitações'!E43</f>
        <v>Unidade</v>
      </c>
      <c r="E38" s="310">
        <f>'(I) Capacitações'!F43</f>
        <v>0</v>
      </c>
      <c r="F38" s="253">
        <f>'(I) Capacitações'!G43</f>
        <v>0</v>
      </c>
      <c r="G38" s="253">
        <f>'(I) Capacitações'!H43</f>
        <v>0</v>
      </c>
      <c r="H38" s="253">
        <f>'(I) Capacitações'!I43</f>
        <v>0</v>
      </c>
      <c r="I38" s="253">
        <f>'(I) Capacitações'!J43</f>
        <v>0</v>
      </c>
      <c r="J38" s="253" t="str">
        <f>'(I) Capacitações'!K43</f>
        <v/>
      </c>
      <c r="L38" t="str">
        <f t="shared" si="0"/>
        <v/>
      </c>
      <c r="M38" t="str">
        <f t="shared" si="1"/>
        <v/>
      </c>
      <c r="N38" t="str">
        <f t="shared" si="2"/>
        <v/>
      </c>
      <c r="O38" t="str">
        <f t="shared" si="3"/>
        <v/>
      </c>
      <c r="P38" s="310" t="str">
        <f t="shared" si="4"/>
        <v/>
      </c>
      <c r="Q38" s="253" t="str">
        <f t="shared" si="5"/>
        <v/>
      </c>
      <c r="R38" s="253" t="str">
        <f t="shared" si="6"/>
        <v/>
      </c>
      <c r="S38" s="253" t="str">
        <f t="shared" si="7"/>
        <v/>
      </c>
      <c r="T38" s="253" t="str">
        <f t="shared" si="8"/>
        <v/>
      </c>
      <c r="U38" s="253" t="str">
        <f t="shared" si="10"/>
        <v/>
      </c>
    </row>
    <row r="39" spans="1:21">
      <c r="A39" t="str">
        <f>'(I) Capacitações'!$A$44</f>
        <v>A5</v>
      </c>
      <c r="B39" t="str">
        <f>'(I) Capacitações'!$B$44</f>
        <v>Descrição da atividade</v>
      </c>
      <c r="C39" t="str">
        <f>'(I) Capacitações'!D44</f>
        <v>1.1 Inscrição para capacitações, oficinas, workshops, palestras ou seminários.</v>
      </c>
      <c r="D39" t="str">
        <f>'(I) Capacitações'!E44</f>
        <v>Número de inscrições</v>
      </c>
      <c r="E39" s="310">
        <f>'(I) Capacitações'!F44</f>
        <v>0</v>
      </c>
      <c r="F39" s="253">
        <f>'(I) Capacitações'!G44</f>
        <v>0</v>
      </c>
      <c r="G39" s="253">
        <f>'(I) Capacitações'!H44</f>
        <v>0</v>
      </c>
      <c r="H39" s="253">
        <f>'(I) Capacitações'!I44</f>
        <v>0</v>
      </c>
      <c r="I39" s="253">
        <f>'(I) Capacitações'!J44</f>
        <v>0</v>
      </c>
      <c r="J39" s="253" t="str">
        <f>'(I) Capacitações'!K44</f>
        <v/>
      </c>
      <c r="L39" t="str">
        <f t="shared" si="0"/>
        <v/>
      </c>
      <c r="M39" t="str">
        <f t="shared" si="1"/>
        <v/>
      </c>
      <c r="N39" t="str">
        <f t="shared" si="2"/>
        <v/>
      </c>
      <c r="O39" t="str">
        <f t="shared" si="3"/>
        <v/>
      </c>
      <c r="P39" s="310" t="str">
        <f t="shared" si="4"/>
        <v/>
      </c>
      <c r="Q39" s="253" t="str">
        <f t="shared" si="5"/>
        <v/>
      </c>
      <c r="R39" s="253" t="str">
        <f t="shared" si="6"/>
        <v/>
      </c>
      <c r="S39" s="253" t="str">
        <f t="shared" si="7"/>
        <v/>
      </c>
      <c r="T39" s="253" t="str">
        <f t="shared" si="8"/>
        <v/>
      </c>
      <c r="U39" s="253" t="str">
        <f t="shared" si="10"/>
        <v/>
      </c>
    </row>
    <row r="40" spans="1:21">
      <c r="A40" t="str">
        <f>'(I) Capacitações'!$A$44</f>
        <v>A5</v>
      </c>
      <c r="B40" t="str">
        <f>'(I) Capacitações'!$B$44</f>
        <v>Descrição da atividade</v>
      </c>
      <c r="C40" t="str">
        <f>'(I) Capacitações'!D45</f>
        <v>1.2 Contratação de instrutor/palestrante.</v>
      </c>
      <c r="D40" t="str">
        <f>'(I) Capacitações'!E45</f>
        <v>Horas de trabalho</v>
      </c>
      <c r="E40" s="310">
        <f>'(I) Capacitações'!F45</f>
        <v>0</v>
      </c>
      <c r="F40" s="253">
        <f>'(I) Capacitações'!G45</f>
        <v>0</v>
      </c>
      <c r="G40" s="253">
        <f>'(I) Capacitações'!H45</f>
        <v>0</v>
      </c>
      <c r="H40" s="253">
        <f>'(I) Capacitações'!I45</f>
        <v>0</v>
      </c>
      <c r="I40" s="253">
        <f>'(I) Capacitações'!J45</f>
        <v>0</v>
      </c>
      <c r="J40" s="253" t="str">
        <f>'(I) Capacitações'!K45</f>
        <v/>
      </c>
      <c r="L40" t="str">
        <f t="shared" si="0"/>
        <v/>
      </c>
      <c r="M40" t="str">
        <f t="shared" si="1"/>
        <v/>
      </c>
      <c r="N40" t="str">
        <f t="shared" si="2"/>
        <v/>
      </c>
      <c r="O40" t="str">
        <f t="shared" si="3"/>
        <v/>
      </c>
      <c r="P40" s="310" t="str">
        <f t="shared" si="4"/>
        <v/>
      </c>
      <c r="Q40" s="253" t="str">
        <f t="shared" si="5"/>
        <v/>
      </c>
      <c r="R40" s="253" t="str">
        <f t="shared" si="6"/>
        <v/>
      </c>
      <c r="S40" s="253" t="str">
        <f t="shared" si="7"/>
        <v/>
      </c>
      <c r="T40" s="253" t="str">
        <f t="shared" si="8"/>
        <v/>
      </c>
      <c r="U40" s="253" t="str">
        <f t="shared" si="10"/>
        <v/>
      </c>
    </row>
    <row r="41" spans="1:21">
      <c r="A41" t="str">
        <f>'(I) Capacitações'!$A$44</f>
        <v>A5</v>
      </c>
      <c r="B41" t="str">
        <f>'(I) Capacitações'!$B$44</f>
        <v>Descrição da atividade</v>
      </c>
      <c r="C41" t="str">
        <f>'(I) Capacitações'!D46</f>
        <v>1.3 Preparação e impressão de materiais educativos.</v>
      </c>
      <c r="D41" t="str">
        <f>'(I) Capacitações'!E46</f>
        <v>Unidade</v>
      </c>
      <c r="E41" s="310">
        <f>'(I) Capacitações'!F46</f>
        <v>0</v>
      </c>
      <c r="F41" s="253">
        <f>'(I) Capacitações'!G46</f>
        <v>0</v>
      </c>
      <c r="G41" s="253">
        <f>'(I) Capacitações'!H46</f>
        <v>0</v>
      </c>
      <c r="H41" s="253">
        <f>'(I) Capacitações'!I46</f>
        <v>0</v>
      </c>
      <c r="I41" s="253">
        <f>'(I) Capacitações'!J46</f>
        <v>0</v>
      </c>
      <c r="J41" s="253" t="str">
        <f>'(I) Capacitações'!K46</f>
        <v/>
      </c>
      <c r="L41" t="str">
        <f t="shared" si="0"/>
        <v/>
      </c>
      <c r="M41" t="str">
        <f t="shared" si="1"/>
        <v/>
      </c>
      <c r="N41" t="str">
        <f t="shared" si="2"/>
        <v/>
      </c>
      <c r="O41" t="str">
        <f t="shared" si="3"/>
        <v/>
      </c>
      <c r="P41" s="310" t="str">
        <f t="shared" si="4"/>
        <v/>
      </c>
      <c r="Q41" s="253" t="str">
        <f t="shared" si="5"/>
        <v/>
      </c>
      <c r="R41" s="253" t="str">
        <f t="shared" si="6"/>
        <v/>
      </c>
      <c r="S41" s="253" t="str">
        <f t="shared" si="7"/>
        <v/>
      </c>
      <c r="T41" s="253" t="str">
        <f t="shared" si="8"/>
        <v/>
      </c>
      <c r="U41" s="253" t="str">
        <f t="shared" si="10"/>
        <v/>
      </c>
    </row>
    <row r="42" spans="1:21">
      <c r="A42" t="str">
        <f>'(I) Capacitações'!$A$44</f>
        <v>A5</v>
      </c>
      <c r="B42" t="str">
        <f>'(I) Capacitações'!$B$44</f>
        <v>Descrição da atividade</v>
      </c>
      <c r="C42" t="str">
        <f>'(I) Capacitações'!D47</f>
        <v>1.4 Custos relacionados à divulgação da ação (produção de material promocional, serviços gráficos de reprodução e veiculação em rádio, TV e mídias sociais).</v>
      </c>
      <c r="D42" t="str">
        <f>'(I) Capacitações'!E47</f>
        <v>Unidade</v>
      </c>
      <c r="E42" s="310">
        <f>'(I) Capacitações'!F47</f>
        <v>0</v>
      </c>
      <c r="F42" s="253">
        <f>'(I) Capacitações'!G47</f>
        <v>0</v>
      </c>
      <c r="G42" s="253">
        <f>'(I) Capacitações'!H47</f>
        <v>0</v>
      </c>
      <c r="H42" s="253">
        <f>'(I) Capacitações'!I47</f>
        <v>0</v>
      </c>
      <c r="I42" s="253">
        <f>'(I) Capacitações'!J47</f>
        <v>0</v>
      </c>
      <c r="J42" s="253" t="str">
        <f>'(I) Capacitações'!K47</f>
        <v/>
      </c>
      <c r="L42" t="str">
        <f t="shared" si="0"/>
        <v/>
      </c>
      <c r="M42" t="str">
        <f t="shared" si="1"/>
        <v/>
      </c>
      <c r="N42" t="str">
        <f t="shared" si="2"/>
        <v/>
      </c>
      <c r="O42" t="str">
        <f t="shared" si="3"/>
        <v/>
      </c>
      <c r="P42" s="310" t="str">
        <f t="shared" si="4"/>
        <v/>
      </c>
      <c r="Q42" s="253" t="str">
        <f t="shared" si="5"/>
        <v/>
      </c>
      <c r="R42" s="253" t="str">
        <f t="shared" si="6"/>
        <v/>
      </c>
      <c r="S42" s="253" t="str">
        <f t="shared" si="7"/>
        <v/>
      </c>
      <c r="T42" s="253" t="str">
        <f t="shared" si="8"/>
        <v/>
      </c>
      <c r="U42" s="253" t="str">
        <f t="shared" si="10"/>
        <v/>
      </c>
    </row>
    <row r="43" spans="1:21">
      <c r="A43" t="str">
        <f>'(I) Capacitações'!$A$44</f>
        <v>A5</v>
      </c>
      <c r="B43" t="str">
        <f>'(I) Capacitações'!$B$44</f>
        <v>Descrição da atividade</v>
      </c>
      <c r="C43" t="str">
        <f>'(I) Capacitações'!D48</f>
        <v>1.5 Custos de deslocamento para instrutores/palestrantes e participantes (custo de combustível, locação de veículos, passagens áreas ou rodoviárias, táxis ou transportes alternativos).</v>
      </c>
      <c r="D43" t="str">
        <f>'(I) Capacitações'!E48</f>
        <v>Unidade</v>
      </c>
      <c r="E43" s="310">
        <f>'(I) Capacitações'!F48</f>
        <v>0</v>
      </c>
      <c r="F43" s="253">
        <f>'(I) Capacitações'!G48</f>
        <v>0</v>
      </c>
      <c r="G43" s="253">
        <f>'(I) Capacitações'!H48</f>
        <v>0</v>
      </c>
      <c r="H43" s="253">
        <f>'(I) Capacitações'!I48</f>
        <v>0</v>
      </c>
      <c r="I43" s="253">
        <f>'(I) Capacitações'!J48</f>
        <v>0</v>
      </c>
      <c r="J43" s="253" t="str">
        <f>'(I) Capacitações'!K48</f>
        <v/>
      </c>
      <c r="L43" t="str">
        <f t="shared" si="0"/>
        <v/>
      </c>
      <c r="M43" t="str">
        <f t="shared" si="1"/>
        <v/>
      </c>
      <c r="N43" t="str">
        <f t="shared" si="2"/>
        <v/>
      </c>
      <c r="O43" t="str">
        <f t="shared" si="3"/>
        <v/>
      </c>
      <c r="P43" s="310" t="str">
        <f t="shared" si="4"/>
        <v/>
      </c>
      <c r="Q43" s="253" t="str">
        <f t="shared" si="5"/>
        <v/>
      </c>
      <c r="R43" s="253" t="str">
        <f t="shared" si="6"/>
        <v/>
      </c>
      <c r="S43" s="253" t="str">
        <f t="shared" si="7"/>
        <v/>
      </c>
      <c r="T43" s="253" t="str">
        <f t="shared" si="8"/>
        <v/>
      </c>
      <c r="U43" s="253" t="str">
        <f t="shared" si="10"/>
        <v/>
      </c>
    </row>
    <row r="44" spans="1:21">
      <c r="A44" t="str">
        <f>'(I) Capacitações'!$A$44</f>
        <v>A5</v>
      </c>
      <c r="B44" t="str">
        <f>'(I) Capacitações'!$B$44</f>
        <v>Descrição da atividade</v>
      </c>
      <c r="C44" t="str">
        <f>'(I) Capacitações'!D49</f>
        <v>1.6 Hospedagem e ajuda de custo para instrutores/palestrantes.</v>
      </c>
      <c r="D44" t="str">
        <f>'(I) Capacitações'!E49</f>
        <v>Diárias</v>
      </c>
      <c r="E44" s="310">
        <f>'(I) Capacitações'!F49</f>
        <v>0</v>
      </c>
      <c r="F44" s="253">
        <f>'(I) Capacitações'!G49</f>
        <v>0</v>
      </c>
      <c r="G44" s="253">
        <f>'(I) Capacitações'!H49</f>
        <v>0</v>
      </c>
      <c r="H44" s="253">
        <f>'(I) Capacitações'!I49</f>
        <v>0</v>
      </c>
      <c r="I44" s="253">
        <f>'(I) Capacitações'!J49</f>
        <v>0</v>
      </c>
      <c r="J44" s="253" t="str">
        <f>'(I) Capacitações'!K49</f>
        <v/>
      </c>
      <c r="L44" t="str">
        <f t="shared" si="0"/>
        <v/>
      </c>
      <c r="M44" t="str">
        <f t="shared" si="1"/>
        <v/>
      </c>
      <c r="N44" t="str">
        <f t="shared" si="2"/>
        <v/>
      </c>
      <c r="O44" t="str">
        <f t="shared" si="3"/>
        <v/>
      </c>
      <c r="P44" s="310" t="str">
        <f t="shared" si="4"/>
        <v/>
      </c>
      <c r="Q44" s="253" t="str">
        <f t="shared" si="5"/>
        <v/>
      </c>
      <c r="R44" s="253" t="str">
        <f t="shared" si="6"/>
        <v/>
      </c>
      <c r="S44" s="253" t="str">
        <f t="shared" si="7"/>
        <v/>
      </c>
      <c r="T44" s="253" t="str">
        <f t="shared" si="8"/>
        <v/>
      </c>
      <c r="U44" s="253" t="str">
        <f t="shared" si="10"/>
        <v/>
      </c>
    </row>
    <row r="45" spans="1:21">
      <c r="A45" t="str">
        <f>'(I) Capacitações'!$A$44</f>
        <v>A5</v>
      </c>
      <c r="B45" t="str">
        <f>'(I) Capacitações'!$B$44</f>
        <v>Descrição da atividade</v>
      </c>
      <c r="C45" t="str">
        <f>'(I) Capacitações'!D50</f>
        <v>1.7 Locação de espaço.</v>
      </c>
      <c r="D45" t="str">
        <f>'(I) Capacitações'!E50</f>
        <v>Diárias</v>
      </c>
      <c r="E45" s="310">
        <f>'(I) Capacitações'!F50</f>
        <v>0</v>
      </c>
      <c r="F45" s="253">
        <f>'(I) Capacitações'!G50</f>
        <v>0</v>
      </c>
      <c r="G45" s="253">
        <f>'(I) Capacitações'!H50</f>
        <v>0</v>
      </c>
      <c r="H45" s="253">
        <f>'(I) Capacitações'!I50</f>
        <v>0</v>
      </c>
      <c r="I45" s="253">
        <f>'(I) Capacitações'!J50</f>
        <v>0</v>
      </c>
      <c r="J45" s="253" t="str">
        <f>'(I) Capacitações'!K50</f>
        <v/>
      </c>
      <c r="L45" t="str">
        <f t="shared" si="0"/>
        <v/>
      </c>
      <c r="M45" t="str">
        <f t="shared" si="1"/>
        <v/>
      </c>
      <c r="N45" t="str">
        <f t="shared" si="2"/>
        <v/>
      </c>
      <c r="O45" t="str">
        <f t="shared" si="3"/>
        <v/>
      </c>
      <c r="P45" s="310" t="str">
        <f t="shared" si="4"/>
        <v/>
      </c>
      <c r="Q45" s="253" t="str">
        <f t="shared" si="5"/>
        <v/>
      </c>
      <c r="R45" s="253" t="str">
        <f t="shared" si="6"/>
        <v/>
      </c>
      <c r="S45" s="253" t="str">
        <f t="shared" si="7"/>
        <v/>
      </c>
      <c r="T45" s="253" t="str">
        <f t="shared" si="8"/>
        <v/>
      </c>
      <c r="U45" s="253" t="str">
        <f t="shared" si="10"/>
        <v/>
      </c>
    </row>
    <row r="46" spans="1:21">
      <c r="A46" t="str">
        <f>'(I) Capacitações'!$A$44</f>
        <v>A5</v>
      </c>
      <c r="B46" t="str">
        <f>'(I) Capacitações'!$B$44</f>
        <v>Descrição da atividade</v>
      </c>
      <c r="C46" t="str">
        <f>'(I) Capacitações'!D51</f>
        <v>1.8 Locação de equipamentos audiovisuais.</v>
      </c>
      <c r="D46" t="str">
        <f>'(I) Capacitações'!E51</f>
        <v>Diárias</v>
      </c>
      <c r="E46" s="310">
        <f>'(I) Capacitações'!F51</f>
        <v>0</v>
      </c>
      <c r="F46" s="253">
        <f>'(I) Capacitações'!G51</f>
        <v>0</v>
      </c>
      <c r="G46" s="253">
        <f>'(I) Capacitações'!H51</f>
        <v>0</v>
      </c>
      <c r="H46" s="253">
        <f>'(I) Capacitações'!I51</f>
        <v>0</v>
      </c>
      <c r="I46" s="253">
        <f>'(I) Capacitações'!J51</f>
        <v>0</v>
      </c>
      <c r="J46" s="253" t="str">
        <f>'(I) Capacitações'!K51</f>
        <v/>
      </c>
      <c r="L46" t="str">
        <f t="shared" si="0"/>
        <v/>
      </c>
      <c r="M46" t="str">
        <f t="shared" si="1"/>
        <v/>
      </c>
      <c r="N46" t="str">
        <f t="shared" si="2"/>
        <v/>
      </c>
      <c r="O46" t="str">
        <f t="shared" si="3"/>
        <v/>
      </c>
      <c r="P46" s="310" t="str">
        <f t="shared" si="4"/>
        <v/>
      </c>
      <c r="Q46" s="253" t="str">
        <f t="shared" si="5"/>
        <v/>
      </c>
      <c r="R46" s="253" t="str">
        <f t="shared" si="6"/>
        <v/>
      </c>
      <c r="S46" s="253" t="str">
        <f t="shared" si="7"/>
        <v/>
      </c>
      <c r="T46" s="253" t="str">
        <f t="shared" si="8"/>
        <v/>
      </c>
      <c r="U46" s="253" t="str">
        <f t="shared" si="10"/>
        <v/>
      </c>
    </row>
    <row r="47" spans="1:21">
      <c r="A47" t="str">
        <f>'(I) Capacitações'!$A$44</f>
        <v>A5</v>
      </c>
      <c r="B47" t="str">
        <f>'(I) Capacitações'!$B$44</f>
        <v>Descrição da atividade</v>
      </c>
      <c r="C47" t="str">
        <f>'(I) Capacitações'!D52</f>
        <v xml:space="preserve">1.9 Coffee Break e catering </v>
      </c>
      <c r="D47" t="str">
        <f>'(I) Capacitações'!E52</f>
        <v>Unidade</v>
      </c>
      <c r="E47" s="310">
        <f>'(I) Capacitações'!F52</f>
        <v>0</v>
      </c>
      <c r="F47" s="253">
        <f>'(I) Capacitações'!G52</f>
        <v>0</v>
      </c>
      <c r="G47" s="253">
        <f>'(I) Capacitações'!H52</f>
        <v>0</v>
      </c>
      <c r="H47" s="253">
        <f>'(I) Capacitações'!I52</f>
        <v>0</v>
      </c>
      <c r="I47" s="253">
        <f>'(I) Capacitações'!J52</f>
        <v>0</v>
      </c>
      <c r="J47" s="253" t="str">
        <f>'(I) Capacitações'!K52</f>
        <v/>
      </c>
      <c r="L47" t="str">
        <f t="shared" si="0"/>
        <v/>
      </c>
      <c r="M47" t="str">
        <f t="shared" si="1"/>
        <v/>
      </c>
      <c r="N47" t="str">
        <f t="shared" si="2"/>
        <v/>
      </c>
      <c r="O47" t="str">
        <f t="shared" si="3"/>
        <v/>
      </c>
      <c r="P47" s="310" t="str">
        <f t="shared" si="4"/>
        <v/>
      </c>
      <c r="Q47" s="253" t="str">
        <f t="shared" si="5"/>
        <v/>
      </c>
      <c r="R47" s="253" t="str">
        <f t="shared" si="6"/>
        <v/>
      </c>
      <c r="S47" s="253" t="str">
        <f t="shared" si="7"/>
        <v/>
      </c>
      <c r="T47" s="253" t="str">
        <f t="shared" si="8"/>
        <v/>
      </c>
      <c r="U47" s="253" t="str">
        <f t="shared" si="10"/>
        <v/>
      </c>
    </row>
    <row r="48" spans="1:21">
      <c r="A48" t="str">
        <f>'(I) Capacitações'!$A$44</f>
        <v>A5</v>
      </c>
      <c r="B48" t="str">
        <f>'(I) Capacitações'!$B$44</f>
        <v>Descrição da atividade</v>
      </c>
      <c r="C48" t="str">
        <f>'(I) Capacitações'!D53</f>
        <v>1.1 Inscrição para capacitações, oficinas, workshops, palestras ou seminários.</v>
      </c>
      <c r="D48" t="str">
        <f>'(I) Capacitações'!E53</f>
        <v>Número de inscrições</v>
      </c>
      <c r="E48" s="310">
        <f>'(I) Capacitações'!F53</f>
        <v>0</v>
      </c>
      <c r="F48" s="253">
        <f>'(I) Capacitações'!G53</f>
        <v>0</v>
      </c>
      <c r="G48" s="253">
        <f>'(I) Capacitações'!H53</f>
        <v>0</v>
      </c>
      <c r="H48" s="253">
        <f>'(I) Capacitações'!I53</f>
        <v>0</v>
      </c>
      <c r="I48" s="253">
        <f>'(I) Capacitações'!J53</f>
        <v>0</v>
      </c>
      <c r="J48" s="253" t="str">
        <f>'(I) Capacitações'!K53</f>
        <v/>
      </c>
      <c r="L48" t="str">
        <f t="shared" si="0"/>
        <v/>
      </c>
      <c r="M48" t="str">
        <f t="shared" si="1"/>
        <v/>
      </c>
      <c r="N48" t="str">
        <f t="shared" si="2"/>
        <v/>
      </c>
      <c r="O48" t="str">
        <f t="shared" si="3"/>
        <v/>
      </c>
      <c r="P48" s="310" t="str">
        <f t="shared" si="4"/>
        <v/>
      </c>
      <c r="Q48" s="253" t="str">
        <f t="shared" si="5"/>
        <v/>
      </c>
      <c r="R48" s="253" t="str">
        <f t="shared" si="6"/>
        <v/>
      </c>
      <c r="S48" s="253" t="str">
        <f t="shared" si="7"/>
        <v/>
      </c>
      <c r="T48" s="253" t="str">
        <f t="shared" si="8"/>
        <v/>
      </c>
      <c r="U48" s="253" t="str">
        <f t="shared" si="10"/>
        <v/>
      </c>
    </row>
    <row r="49" spans="1:21">
      <c r="A49" t="str">
        <f>'(I) Capacitações'!$A$53</f>
        <v>A6</v>
      </c>
      <c r="B49" t="str">
        <f>'(I) Capacitações'!$B$53</f>
        <v>Descrição da atividade</v>
      </c>
      <c r="C49" t="str">
        <f>'(I) Capacitações'!D54</f>
        <v>1.2 Contratação de instrutor/palestrante.</v>
      </c>
      <c r="D49" t="str">
        <f>'(I) Capacitações'!E54</f>
        <v>Horas de trabalho</v>
      </c>
      <c r="E49" s="310">
        <f>'(I) Capacitações'!F54</f>
        <v>0</v>
      </c>
      <c r="F49" s="253">
        <f>'(I) Capacitações'!G54</f>
        <v>0</v>
      </c>
      <c r="G49" s="253">
        <f>'(I) Capacitações'!H54</f>
        <v>0</v>
      </c>
      <c r="H49" s="253">
        <f>'(I) Capacitações'!I54</f>
        <v>0</v>
      </c>
      <c r="I49" s="253">
        <f>'(I) Capacitações'!J54</f>
        <v>0</v>
      </c>
      <c r="J49" s="253" t="str">
        <f>'(I) Capacitações'!K54</f>
        <v/>
      </c>
      <c r="L49" t="str">
        <f t="shared" si="0"/>
        <v/>
      </c>
      <c r="M49" t="str">
        <f t="shared" si="1"/>
        <v/>
      </c>
      <c r="N49" t="str">
        <f t="shared" si="2"/>
        <v/>
      </c>
      <c r="O49" t="str">
        <f t="shared" si="3"/>
        <v/>
      </c>
      <c r="P49" s="310" t="str">
        <f t="shared" si="4"/>
        <v/>
      </c>
      <c r="Q49" s="253" t="str">
        <f t="shared" si="5"/>
        <v/>
      </c>
      <c r="R49" s="253" t="str">
        <f t="shared" si="6"/>
        <v/>
      </c>
      <c r="S49" s="253" t="str">
        <f t="shared" si="7"/>
        <v/>
      </c>
      <c r="T49" s="253" t="str">
        <f t="shared" si="8"/>
        <v/>
      </c>
      <c r="U49" s="253" t="str">
        <f t="shared" si="10"/>
        <v/>
      </c>
    </row>
    <row r="50" spans="1:21">
      <c r="A50" t="str">
        <f>'(I) Capacitações'!$A$53</f>
        <v>A6</v>
      </c>
      <c r="B50" t="str">
        <f>'(I) Capacitações'!$B$53</f>
        <v>Descrição da atividade</v>
      </c>
      <c r="C50" t="str">
        <f>'(I) Capacitações'!D55</f>
        <v>1.3 Preparação e impressão de materiais educativos.</v>
      </c>
      <c r="D50" t="str">
        <f>'(I) Capacitações'!E55</f>
        <v>Unidade</v>
      </c>
      <c r="E50" s="310">
        <f>'(I) Capacitações'!F55</f>
        <v>0</v>
      </c>
      <c r="F50" s="253">
        <f>'(I) Capacitações'!G55</f>
        <v>0</v>
      </c>
      <c r="G50" s="253">
        <f>'(I) Capacitações'!H55</f>
        <v>0</v>
      </c>
      <c r="H50" s="253">
        <f>'(I) Capacitações'!I55</f>
        <v>0</v>
      </c>
      <c r="I50" s="253">
        <f>'(I) Capacitações'!J55</f>
        <v>0</v>
      </c>
      <c r="J50" s="253" t="str">
        <f>'(I) Capacitações'!K55</f>
        <v/>
      </c>
      <c r="L50" t="str">
        <f t="shared" si="0"/>
        <v/>
      </c>
      <c r="M50" t="str">
        <f t="shared" si="1"/>
        <v/>
      </c>
      <c r="N50" t="str">
        <f t="shared" si="2"/>
        <v/>
      </c>
      <c r="O50" t="str">
        <f t="shared" si="3"/>
        <v/>
      </c>
      <c r="P50" s="310" t="str">
        <f t="shared" si="4"/>
        <v/>
      </c>
      <c r="Q50" s="253" t="str">
        <f t="shared" si="5"/>
        <v/>
      </c>
      <c r="R50" s="253" t="str">
        <f t="shared" si="6"/>
        <v/>
      </c>
      <c r="S50" s="253" t="str">
        <f t="shared" si="7"/>
        <v/>
      </c>
      <c r="T50" s="253" t="str">
        <f t="shared" si="8"/>
        <v/>
      </c>
      <c r="U50" s="253" t="str">
        <f t="shared" si="10"/>
        <v/>
      </c>
    </row>
    <row r="51" spans="1:21">
      <c r="A51" t="str">
        <f>'(I) Capacitações'!$A$53</f>
        <v>A6</v>
      </c>
      <c r="B51" t="str">
        <f>'(I) Capacitações'!$B$53</f>
        <v>Descrição da atividade</v>
      </c>
      <c r="C51" t="str">
        <f>'(I) Capacitações'!D56</f>
        <v>1.4 Custos relacionados à divulgação da ação (produção de material promocional, serviços gráficos de reprodução e veiculação em rádio, TV e mídias sociais).</v>
      </c>
      <c r="D51" t="str">
        <f>'(I) Capacitações'!E56</f>
        <v>Unidade</v>
      </c>
      <c r="E51" s="310">
        <f>'(I) Capacitações'!F56</f>
        <v>0</v>
      </c>
      <c r="F51" s="253">
        <f>'(I) Capacitações'!G56</f>
        <v>0</v>
      </c>
      <c r="G51" s="253">
        <f>'(I) Capacitações'!H56</f>
        <v>0</v>
      </c>
      <c r="H51" s="253">
        <f>'(I) Capacitações'!I56</f>
        <v>0</v>
      </c>
      <c r="I51" s="253">
        <f>'(I) Capacitações'!J56</f>
        <v>0</v>
      </c>
      <c r="J51" s="253" t="str">
        <f>'(I) Capacitações'!K56</f>
        <v/>
      </c>
      <c r="L51" t="str">
        <f t="shared" si="0"/>
        <v/>
      </c>
      <c r="M51" t="str">
        <f t="shared" si="1"/>
        <v/>
      </c>
      <c r="N51" t="str">
        <f t="shared" si="2"/>
        <v/>
      </c>
      <c r="O51" t="str">
        <f t="shared" si="3"/>
        <v/>
      </c>
      <c r="P51" s="310" t="str">
        <f t="shared" si="4"/>
        <v/>
      </c>
      <c r="Q51" s="253" t="str">
        <f t="shared" si="5"/>
        <v/>
      </c>
      <c r="R51" s="253" t="str">
        <f t="shared" si="6"/>
        <v/>
      </c>
      <c r="S51" s="253" t="str">
        <f t="shared" si="7"/>
        <v/>
      </c>
      <c r="T51" s="253" t="str">
        <f t="shared" si="8"/>
        <v/>
      </c>
      <c r="U51" s="253" t="str">
        <f t="shared" si="10"/>
        <v/>
      </c>
    </row>
    <row r="52" spans="1:21">
      <c r="A52" t="str">
        <f>'(I) Capacitações'!$A$53</f>
        <v>A6</v>
      </c>
      <c r="B52" t="str">
        <f>'(I) Capacitações'!$B$53</f>
        <v>Descrição da atividade</v>
      </c>
      <c r="C52" t="str">
        <f>'(I) Capacitações'!D57</f>
        <v>1.5 Custos de deslocamento para instrutores/palestrantes e participantes (custo de combustível, locação de veículos, passagens áreas ou rodoviárias, táxis ou transportes alternativos).</v>
      </c>
      <c r="D52" t="str">
        <f>'(I) Capacitações'!E57</f>
        <v>Unidade</v>
      </c>
      <c r="E52" s="310">
        <f>'(I) Capacitações'!F57</f>
        <v>0</v>
      </c>
      <c r="F52" s="253">
        <f>'(I) Capacitações'!G57</f>
        <v>0</v>
      </c>
      <c r="G52" s="253">
        <f>'(I) Capacitações'!H57</f>
        <v>0</v>
      </c>
      <c r="H52" s="253">
        <f>'(I) Capacitações'!I57</f>
        <v>0</v>
      </c>
      <c r="I52" s="253">
        <f>'(I) Capacitações'!J57</f>
        <v>0</v>
      </c>
      <c r="J52" s="253" t="str">
        <f>'(I) Capacitações'!K57</f>
        <v/>
      </c>
      <c r="L52" t="str">
        <f t="shared" si="0"/>
        <v/>
      </c>
      <c r="M52" t="str">
        <f t="shared" si="1"/>
        <v/>
      </c>
      <c r="N52" t="str">
        <f t="shared" si="2"/>
        <v/>
      </c>
      <c r="O52" t="str">
        <f t="shared" si="3"/>
        <v/>
      </c>
      <c r="P52" s="310" t="str">
        <f t="shared" si="4"/>
        <v/>
      </c>
      <c r="Q52" s="253" t="str">
        <f t="shared" si="5"/>
        <v/>
      </c>
      <c r="R52" s="253" t="str">
        <f t="shared" si="6"/>
        <v/>
      </c>
      <c r="S52" s="253" t="str">
        <f t="shared" si="7"/>
        <v/>
      </c>
      <c r="T52" s="253" t="str">
        <f t="shared" si="8"/>
        <v/>
      </c>
      <c r="U52" s="253" t="str">
        <f t="shared" si="10"/>
        <v/>
      </c>
    </row>
    <row r="53" spans="1:21">
      <c r="A53" t="str">
        <f>'(I) Capacitações'!$A$53</f>
        <v>A6</v>
      </c>
      <c r="B53" t="str">
        <f>'(I) Capacitações'!$B$53</f>
        <v>Descrição da atividade</v>
      </c>
      <c r="C53" t="str">
        <f>'(I) Capacitações'!D58</f>
        <v>1.6 Hospedagem e ajuda de custo para instrutores/palestrantes.</v>
      </c>
      <c r="D53" t="str">
        <f>'(I) Capacitações'!E58</f>
        <v>Diárias</v>
      </c>
      <c r="E53" s="310">
        <f>'(I) Capacitações'!F58</f>
        <v>0</v>
      </c>
      <c r="F53" s="253">
        <f>'(I) Capacitações'!G58</f>
        <v>0</v>
      </c>
      <c r="G53" s="253">
        <f>'(I) Capacitações'!H58</f>
        <v>0</v>
      </c>
      <c r="H53" s="253">
        <f>'(I) Capacitações'!I58</f>
        <v>0</v>
      </c>
      <c r="I53" s="253">
        <f>'(I) Capacitações'!J58</f>
        <v>0</v>
      </c>
      <c r="J53" s="253" t="str">
        <f>'(I) Capacitações'!K58</f>
        <v/>
      </c>
      <c r="L53" t="str">
        <f t="shared" si="0"/>
        <v/>
      </c>
      <c r="M53" t="str">
        <f t="shared" si="1"/>
        <v/>
      </c>
      <c r="N53" t="str">
        <f t="shared" si="2"/>
        <v/>
      </c>
      <c r="O53" t="str">
        <f t="shared" si="3"/>
        <v/>
      </c>
      <c r="P53" s="310" t="str">
        <f t="shared" si="4"/>
        <v/>
      </c>
      <c r="Q53" s="253" t="str">
        <f t="shared" si="5"/>
        <v/>
      </c>
      <c r="R53" s="253" t="str">
        <f t="shared" si="6"/>
        <v/>
      </c>
      <c r="S53" s="253" t="str">
        <f t="shared" si="7"/>
        <v/>
      </c>
      <c r="T53" s="253" t="str">
        <f t="shared" si="8"/>
        <v/>
      </c>
      <c r="U53" s="253" t="str">
        <f t="shared" si="10"/>
        <v/>
      </c>
    </row>
    <row r="54" spans="1:21">
      <c r="A54" t="str">
        <f>'(I) Capacitações'!$A$53</f>
        <v>A6</v>
      </c>
      <c r="B54" t="str">
        <f>'(I) Capacitações'!$B$53</f>
        <v>Descrição da atividade</v>
      </c>
      <c r="C54" t="str">
        <f>'(I) Capacitações'!D59</f>
        <v>1.7 Locação de espaço.</v>
      </c>
      <c r="D54" t="str">
        <f>'(I) Capacitações'!E59</f>
        <v>Diárias</v>
      </c>
      <c r="E54" s="310">
        <f>'(I) Capacitações'!F59</f>
        <v>0</v>
      </c>
      <c r="F54" s="253">
        <f>'(I) Capacitações'!G59</f>
        <v>0</v>
      </c>
      <c r="G54" s="253">
        <f>'(I) Capacitações'!H59</f>
        <v>0</v>
      </c>
      <c r="H54" s="253">
        <f>'(I) Capacitações'!I59</f>
        <v>0</v>
      </c>
      <c r="I54" s="253">
        <f>'(I) Capacitações'!J59</f>
        <v>0</v>
      </c>
      <c r="J54" s="253" t="str">
        <f>'(I) Capacitações'!K59</f>
        <v/>
      </c>
      <c r="L54" t="str">
        <f t="shared" si="0"/>
        <v/>
      </c>
      <c r="M54" t="str">
        <f t="shared" si="1"/>
        <v/>
      </c>
      <c r="N54" t="str">
        <f t="shared" si="2"/>
        <v/>
      </c>
      <c r="O54" t="str">
        <f t="shared" si="3"/>
        <v/>
      </c>
      <c r="P54" s="310" t="str">
        <f t="shared" si="4"/>
        <v/>
      </c>
      <c r="Q54" s="253" t="str">
        <f t="shared" si="5"/>
        <v/>
      </c>
      <c r="R54" s="253" t="str">
        <f t="shared" si="6"/>
        <v/>
      </c>
      <c r="S54" s="253" t="str">
        <f t="shared" si="7"/>
        <v/>
      </c>
      <c r="T54" s="253" t="str">
        <f t="shared" si="8"/>
        <v/>
      </c>
      <c r="U54" s="253" t="str">
        <f t="shared" si="10"/>
        <v/>
      </c>
    </row>
    <row r="55" spans="1:21">
      <c r="A55" t="str">
        <f>'(I) Capacitações'!$A$53</f>
        <v>A6</v>
      </c>
      <c r="B55" t="str">
        <f>'(I) Capacitações'!$B$53</f>
        <v>Descrição da atividade</v>
      </c>
      <c r="C55" t="str">
        <f>'(I) Capacitações'!D60</f>
        <v>1.8 Locação de equipamentos audiovisuais.</v>
      </c>
      <c r="D55" t="str">
        <f>'(I) Capacitações'!E60</f>
        <v>Diárias</v>
      </c>
      <c r="E55" s="310">
        <f>'(I) Capacitações'!F60</f>
        <v>0</v>
      </c>
      <c r="F55" s="253">
        <f>'(I) Capacitações'!G60</f>
        <v>0</v>
      </c>
      <c r="G55" s="253">
        <f>'(I) Capacitações'!H60</f>
        <v>0</v>
      </c>
      <c r="H55" s="253">
        <f>'(I) Capacitações'!I60</f>
        <v>0</v>
      </c>
      <c r="I55" s="253">
        <f>'(I) Capacitações'!J60</f>
        <v>0</v>
      </c>
      <c r="J55" s="253" t="str">
        <f>'(I) Capacitações'!K60</f>
        <v/>
      </c>
      <c r="L55" t="str">
        <f t="shared" si="0"/>
        <v/>
      </c>
      <c r="M55" t="str">
        <f t="shared" si="1"/>
        <v/>
      </c>
      <c r="N55" t="str">
        <f t="shared" si="2"/>
        <v/>
      </c>
      <c r="O55" t="str">
        <f t="shared" si="3"/>
        <v/>
      </c>
      <c r="P55" s="310" t="str">
        <f t="shared" si="4"/>
        <v/>
      </c>
      <c r="Q55" s="253" t="str">
        <f t="shared" si="5"/>
        <v/>
      </c>
      <c r="R55" s="253" t="str">
        <f t="shared" si="6"/>
        <v/>
      </c>
      <c r="S55" s="253" t="str">
        <f t="shared" si="7"/>
        <v/>
      </c>
      <c r="T55" s="253" t="str">
        <f t="shared" si="8"/>
        <v/>
      </c>
      <c r="U55" s="253" t="str">
        <f t="shared" si="10"/>
        <v/>
      </c>
    </row>
    <row r="56" spans="1:21">
      <c r="A56" t="str">
        <f>'(I) Capacitações'!$A$53</f>
        <v>A6</v>
      </c>
      <c r="B56" t="str">
        <f>'(I) Capacitações'!$B$53</f>
        <v>Descrição da atividade</v>
      </c>
      <c r="C56" t="str">
        <f>'(I) Capacitações'!D61</f>
        <v xml:space="preserve">1.9 Coffee Break e catering </v>
      </c>
      <c r="D56" t="str">
        <f>'(I) Capacitações'!E61</f>
        <v>Unidade</v>
      </c>
      <c r="E56" s="310">
        <f>'(I) Capacitações'!F61</f>
        <v>0</v>
      </c>
      <c r="F56" s="253">
        <f>'(I) Capacitações'!G61</f>
        <v>0</v>
      </c>
      <c r="G56" s="253">
        <f>'(I) Capacitações'!H61</f>
        <v>0</v>
      </c>
      <c r="H56" s="253">
        <f>'(I) Capacitações'!I61</f>
        <v>0</v>
      </c>
      <c r="I56" s="253">
        <f>'(I) Capacitações'!J61</f>
        <v>0</v>
      </c>
      <c r="J56" s="253" t="str">
        <f>'(I) Capacitações'!K61</f>
        <v/>
      </c>
      <c r="L56" t="str">
        <f t="shared" si="0"/>
        <v/>
      </c>
      <c r="M56" t="str">
        <f t="shared" si="1"/>
        <v/>
      </c>
      <c r="N56" t="str">
        <f t="shared" si="2"/>
        <v/>
      </c>
      <c r="O56" t="str">
        <f t="shared" si="3"/>
        <v/>
      </c>
      <c r="P56" s="310" t="str">
        <f t="shared" si="4"/>
        <v/>
      </c>
      <c r="Q56" s="253" t="str">
        <f t="shared" si="5"/>
        <v/>
      </c>
      <c r="R56" s="253" t="str">
        <f t="shared" si="6"/>
        <v/>
      </c>
      <c r="S56" s="253" t="str">
        <f t="shared" si="7"/>
        <v/>
      </c>
      <c r="T56" s="253" t="str">
        <f t="shared" si="8"/>
        <v/>
      </c>
      <c r="U56" s="253" t="str">
        <f t="shared" si="10"/>
        <v/>
      </c>
    </row>
    <row r="57" spans="1:21">
      <c r="A57" t="str">
        <f>'(I) Capacitações'!$A$62</f>
        <v>A7</v>
      </c>
      <c r="B57" t="str">
        <f>'(I) Capacitações'!$B$62</f>
        <v>Descrição da atividade</v>
      </c>
      <c r="C57" t="str">
        <f>'(I) Capacitações'!D62</f>
        <v>1.1 Inscrição para capacitações, oficinas, workshops, palestras ou seminários.</v>
      </c>
      <c r="D57" t="str">
        <f>'(I) Capacitações'!E62</f>
        <v>Número de inscrições</v>
      </c>
      <c r="E57" s="310">
        <f>'(I) Capacitações'!F62</f>
        <v>0</v>
      </c>
      <c r="F57" s="253">
        <f>'(I) Capacitações'!G62</f>
        <v>0</v>
      </c>
      <c r="G57" s="253">
        <f>'(I) Capacitações'!H62</f>
        <v>0</v>
      </c>
      <c r="H57" s="253">
        <f>'(I) Capacitações'!I62</f>
        <v>0</v>
      </c>
      <c r="I57" s="253">
        <f>'(I) Capacitações'!J62</f>
        <v>0</v>
      </c>
      <c r="J57" s="253" t="str">
        <f>'(I) Capacitações'!K62</f>
        <v/>
      </c>
      <c r="L57" t="str">
        <f t="shared" si="0"/>
        <v/>
      </c>
      <c r="M57" t="str">
        <f t="shared" si="1"/>
        <v/>
      </c>
      <c r="N57" t="str">
        <f t="shared" si="2"/>
        <v/>
      </c>
      <c r="O57" t="str">
        <f t="shared" si="3"/>
        <v/>
      </c>
      <c r="P57" s="310" t="str">
        <f t="shared" si="4"/>
        <v/>
      </c>
      <c r="Q57" s="253" t="str">
        <f t="shared" si="5"/>
        <v/>
      </c>
      <c r="R57" s="253" t="str">
        <f t="shared" si="6"/>
        <v/>
      </c>
      <c r="S57" s="253" t="str">
        <f t="shared" si="7"/>
        <v/>
      </c>
      <c r="T57" s="253" t="str">
        <f t="shared" si="8"/>
        <v/>
      </c>
      <c r="U57" s="253" t="str">
        <f t="shared" si="10"/>
        <v/>
      </c>
    </row>
    <row r="58" spans="1:21">
      <c r="A58" t="str">
        <f>'(I) Capacitações'!$A$62</f>
        <v>A7</v>
      </c>
      <c r="B58" t="str">
        <f>'(I) Capacitações'!$B$62</f>
        <v>Descrição da atividade</v>
      </c>
      <c r="C58" t="str">
        <f>'(I) Capacitações'!D63</f>
        <v>1.2 Contratação de instrutor/palestrante.</v>
      </c>
      <c r="D58" t="str">
        <f>'(I) Capacitações'!E63</f>
        <v>Horas de trabalho</v>
      </c>
      <c r="E58" s="310">
        <f>'(I) Capacitações'!F63</f>
        <v>0</v>
      </c>
      <c r="F58" s="253">
        <f>'(I) Capacitações'!G63</f>
        <v>0</v>
      </c>
      <c r="G58" s="253">
        <f>'(I) Capacitações'!H63</f>
        <v>0</v>
      </c>
      <c r="H58" s="253">
        <f>'(I) Capacitações'!I63</f>
        <v>0</v>
      </c>
      <c r="I58" s="253">
        <f>'(I) Capacitações'!J63</f>
        <v>0</v>
      </c>
      <c r="J58" s="253" t="str">
        <f>'(I) Capacitações'!K63</f>
        <v/>
      </c>
      <c r="L58" t="str">
        <f t="shared" si="0"/>
        <v/>
      </c>
      <c r="M58" t="str">
        <f t="shared" si="1"/>
        <v/>
      </c>
      <c r="N58" t="str">
        <f t="shared" si="2"/>
        <v/>
      </c>
      <c r="O58" t="str">
        <f t="shared" si="3"/>
        <v/>
      </c>
      <c r="P58" s="310" t="str">
        <f t="shared" si="4"/>
        <v/>
      </c>
      <c r="Q58" s="253" t="str">
        <f t="shared" si="5"/>
        <v/>
      </c>
      <c r="R58" s="253" t="str">
        <f t="shared" si="6"/>
        <v/>
      </c>
      <c r="S58" s="253" t="str">
        <f t="shared" si="7"/>
        <v/>
      </c>
      <c r="T58" s="253" t="str">
        <f t="shared" si="8"/>
        <v/>
      </c>
      <c r="U58" s="253" t="str">
        <f t="shared" si="10"/>
        <v/>
      </c>
    </row>
    <row r="59" spans="1:21">
      <c r="A59" t="str">
        <f>'(I) Capacitações'!$A$62</f>
        <v>A7</v>
      </c>
      <c r="B59" t="str">
        <f>'(I) Capacitações'!$B$62</f>
        <v>Descrição da atividade</v>
      </c>
      <c r="C59" t="str">
        <f>'(I) Capacitações'!D64</f>
        <v>1.3 Preparação e impressão de materiais educativos.</v>
      </c>
      <c r="D59" t="str">
        <f>'(I) Capacitações'!E64</f>
        <v>Unidade</v>
      </c>
      <c r="E59" s="310">
        <f>'(I) Capacitações'!F64</f>
        <v>0</v>
      </c>
      <c r="F59" s="253">
        <f>'(I) Capacitações'!G64</f>
        <v>0</v>
      </c>
      <c r="G59" s="253">
        <f>'(I) Capacitações'!H64</f>
        <v>0</v>
      </c>
      <c r="H59" s="253">
        <f>'(I) Capacitações'!I64</f>
        <v>0</v>
      </c>
      <c r="I59" s="253">
        <f>'(I) Capacitações'!J64</f>
        <v>0</v>
      </c>
      <c r="J59" s="253" t="str">
        <f>'(I) Capacitações'!K64</f>
        <v/>
      </c>
      <c r="L59" t="str">
        <f t="shared" si="0"/>
        <v/>
      </c>
      <c r="M59" t="str">
        <f t="shared" si="1"/>
        <v/>
      </c>
      <c r="N59" t="str">
        <f t="shared" si="2"/>
        <v/>
      </c>
      <c r="O59" t="str">
        <f t="shared" si="3"/>
        <v/>
      </c>
      <c r="P59" s="310" t="str">
        <f t="shared" si="4"/>
        <v/>
      </c>
      <c r="Q59" s="253" t="str">
        <f t="shared" si="5"/>
        <v/>
      </c>
      <c r="R59" s="253" t="str">
        <f t="shared" si="6"/>
        <v/>
      </c>
      <c r="S59" s="253" t="str">
        <f t="shared" si="7"/>
        <v/>
      </c>
      <c r="T59" s="253" t="str">
        <f t="shared" si="8"/>
        <v/>
      </c>
      <c r="U59" s="253" t="str">
        <f t="shared" si="10"/>
        <v/>
      </c>
    </row>
    <row r="60" spans="1:21">
      <c r="A60" t="str">
        <f>'(I) Capacitações'!$A$62</f>
        <v>A7</v>
      </c>
      <c r="B60" t="str">
        <f>'(I) Capacitações'!$B$62</f>
        <v>Descrição da atividade</v>
      </c>
      <c r="C60" t="str">
        <f>'(I) Capacitações'!D65</f>
        <v>1.4 Custos relacionados à divulgação da ação (produção de material promocional, serviços gráficos de reprodução e veiculação em rádio, TV e mídias sociais).</v>
      </c>
      <c r="D60" t="str">
        <f>'(I) Capacitações'!E65</f>
        <v>Unidade</v>
      </c>
      <c r="E60" s="310">
        <f>'(I) Capacitações'!F65</f>
        <v>0</v>
      </c>
      <c r="F60" s="253">
        <f>'(I) Capacitações'!G65</f>
        <v>0</v>
      </c>
      <c r="G60" s="253">
        <f>'(I) Capacitações'!H65</f>
        <v>0</v>
      </c>
      <c r="H60" s="253">
        <f>'(I) Capacitações'!I65</f>
        <v>0</v>
      </c>
      <c r="I60" s="253">
        <f>'(I) Capacitações'!J65</f>
        <v>0</v>
      </c>
      <c r="J60" s="253" t="str">
        <f>'(I) Capacitações'!K65</f>
        <v/>
      </c>
      <c r="L60" t="str">
        <f t="shared" si="0"/>
        <v/>
      </c>
      <c r="M60" t="str">
        <f t="shared" si="1"/>
        <v/>
      </c>
      <c r="N60" t="str">
        <f t="shared" si="2"/>
        <v/>
      </c>
      <c r="O60" t="str">
        <f t="shared" si="3"/>
        <v/>
      </c>
      <c r="P60" s="310" t="str">
        <f t="shared" si="4"/>
        <v/>
      </c>
      <c r="Q60" s="253" t="str">
        <f t="shared" si="5"/>
        <v/>
      </c>
      <c r="R60" s="253" t="str">
        <f t="shared" si="6"/>
        <v/>
      </c>
      <c r="S60" s="253" t="str">
        <f t="shared" si="7"/>
        <v/>
      </c>
      <c r="T60" s="253" t="str">
        <f t="shared" si="8"/>
        <v/>
      </c>
      <c r="U60" s="253" t="str">
        <f t="shared" si="10"/>
        <v/>
      </c>
    </row>
    <row r="61" spans="1:21">
      <c r="A61" t="str">
        <f>'(I) Capacitações'!$A$62</f>
        <v>A7</v>
      </c>
      <c r="B61" t="str">
        <f>'(I) Capacitações'!$B$62</f>
        <v>Descrição da atividade</v>
      </c>
      <c r="C61" t="str">
        <f>'(I) Capacitações'!D66</f>
        <v>1.5 Custos de deslocamento para instrutores/palestrantes e participantes (custo de combustível, locação de veículos, passagens áreas ou rodoviárias, táxis ou transportes alternativos).</v>
      </c>
      <c r="D61" t="str">
        <f>'(I) Capacitações'!E66</f>
        <v>Unidade</v>
      </c>
      <c r="E61" s="310">
        <f>'(I) Capacitações'!F66</f>
        <v>0</v>
      </c>
      <c r="F61" s="253">
        <f>'(I) Capacitações'!G66</f>
        <v>0</v>
      </c>
      <c r="G61" s="253">
        <f>'(I) Capacitações'!H66</f>
        <v>0</v>
      </c>
      <c r="H61" s="253">
        <f>'(I) Capacitações'!I66</f>
        <v>0</v>
      </c>
      <c r="I61" s="253">
        <f>'(I) Capacitações'!J66</f>
        <v>0</v>
      </c>
      <c r="J61" s="253" t="str">
        <f>'(I) Capacitações'!K66</f>
        <v/>
      </c>
      <c r="L61" t="str">
        <f t="shared" si="0"/>
        <v/>
      </c>
      <c r="M61" t="str">
        <f t="shared" si="1"/>
        <v/>
      </c>
      <c r="N61" t="str">
        <f t="shared" si="2"/>
        <v/>
      </c>
      <c r="O61" t="str">
        <f t="shared" si="3"/>
        <v/>
      </c>
      <c r="P61" s="310" t="str">
        <f t="shared" si="4"/>
        <v/>
      </c>
      <c r="Q61" s="253" t="str">
        <f t="shared" si="5"/>
        <v/>
      </c>
      <c r="R61" s="253" t="str">
        <f t="shared" si="6"/>
        <v/>
      </c>
      <c r="S61" s="253" t="str">
        <f t="shared" si="7"/>
        <v/>
      </c>
      <c r="T61" s="253" t="str">
        <f t="shared" si="8"/>
        <v/>
      </c>
      <c r="U61" s="253" t="str">
        <f t="shared" si="10"/>
        <v/>
      </c>
    </row>
    <row r="62" spans="1:21">
      <c r="A62" t="str">
        <f>'(I) Capacitações'!$A$62</f>
        <v>A7</v>
      </c>
      <c r="B62" t="str">
        <f>'(I) Capacitações'!$B$62</f>
        <v>Descrição da atividade</v>
      </c>
      <c r="C62" t="str">
        <f>'(I) Capacitações'!D67</f>
        <v>1.6 Hospedagem e ajuda de custo para instrutores/palestrantes.</v>
      </c>
      <c r="D62" t="str">
        <f>'(I) Capacitações'!E67</f>
        <v>Diárias</v>
      </c>
      <c r="E62" s="310">
        <f>'(I) Capacitações'!F67</f>
        <v>0</v>
      </c>
      <c r="F62" s="253">
        <f>'(I) Capacitações'!G67</f>
        <v>0</v>
      </c>
      <c r="G62" s="253">
        <f>'(I) Capacitações'!H67</f>
        <v>0</v>
      </c>
      <c r="H62" s="253">
        <f>'(I) Capacitações'!I67</f>
        <v>0</v>
      </c>
      <c r="I62" s="253">
        <f>'(I) Capacitações'!J67</f>
        <v>0</v>
      </c>
      <c r="J62" s="253" t="str">
        <f>'(I) Capacitações'!K67</f>
        <v/>
      </c>
      <c r="L62" t="str">
        <f t="shared" si="0"/>
        <v/>
      </c>
      <c r="M62" t="str">
        <f t="shared" si="1"/>
        <v/>
      </c>
      <c r="N62" t="str">
        <f t="shared" si="2"/>
        <v/>
      </c>
      <c r="O62" t="str">
        <f t="shared" si="3"/>
        <v/>
      </c>
      <c r="P62" s="310" t="str">
        <f t="shared" si="4"/>
        <v/>
      </c>
      <c r="Q62" s="253" t="str">
        <f t="shared" si="5"/>
        <v/>
      </c>
      <c r="R62" s="253" t="str">
        <f t="shared" si="6"/>
        <v/>
      </c>
      <c r="S62" s="253" t="str">
        <f t="shared" si="7"/>
        <v/>
      </c>
      <c r="T62" s="253" t="str">
        <f t="shared" si="8"/>
        <v/>
      </c>
      <c r="U62" s="253" t="str">
        <f t="shared" si="10"/>
        <v/>
      </c>
    </row>
    <row r="63" spans="1:21">
      <c r="A63" t="str">
        <f>'(I) Capacitações'!$A$62</f>
        <v>A7</v>
      </c>
      <c r="B63" t="str">
        <f>'(I) Capacitações'!$B$62</f>
        <v>Descrição da atividade</v>
      </c>
      <c r="C63" t="str">
        <f>'(I) Capacitações'!D68</f>
        <v>1.7 Locação de espaço.</v>
      </c>
      <c r="D63" t="str">
        <f>'(I) Capacitações'!E68</f>
        <v>Diárias</v>
      </c>
      <c r="E63" s="310">
        <f>'(I) Capacitações'!F68</f>
        <v>0</v>
      </c>
      <c r="F63" s="253">
        <f>'(I) Capacitações'!G68</f>
        <v>0</v>
      </c>
      <c r="G63" s="253">
        <f>'(I) Capacitações'!H68</f>
        <v>0</v>
      </c>
      <c r="H63" s="253">
        <f>'(I) Capacitações'!I68</f>
        <v>0</v>
      </c>
      <c r="I63" s="253">
        <f>'(I) Capacitações'!J68</f>
        <v>0</v>
      </c>
      <c r="J63" s="253" t="str">
        <f>'(I) Capacitações'!K68</f>
        <v/>
      </c>
      <c r="L63" t="str">
        <f t="shared" si="0"/>
        <v/>
      </c>
      <c r="M63" t="str">
        <f t="shared" si="1"/>
        <v/>
      </c>
      <c r="N63" t="str">
        <f t="shared" si="2"/>
        <v/>
      </c>
      <c r="O63" t="str">
        <f t="shared" si="3"/>
        <v/>
      </c>
      <c r="P63" s="310" t="str">
        <f t="shared" si="4"/>
        <v/>
      </c>
      <c r="Q63" s="253" t="str">
        <f t="shared" si="5"/>
        <v/>
      </c>
      <c r="R63" s="253" t="str">
        <f t="shared" si="6"/>
        <v/>
      </c>
      <c r="S63" s="253" t="str">
        <f t="shared" si="7"/>
        <v/>
      </c>
      <c r="T63" s="253" t="str">
        <f t="shared" si="8"/>
        <v/>
      </c>
      <c r="U63" s="253" t="str">
        <f t="shared" si="10"/>
        <v/>
      </c>
    </row>
    <row r="64" spans="1:21">
      <c r="A64" t="str">
        <f>'(I) Capacitações'!$A$62</f>
        <v>A7</v>
      </c>
      <c r="B64" t="str">
        <f>'(I) Capacitações'!$B$62</f>
        <v>Descrição da atividade</v>
      </c>
      <c r="C64" t="str">
        <f>'(I) Capacitações'!D69</f>
        <v>1.8 Locação de equipamentos audiovisuais.</v>
      </c>
      <c r="D64" t="str">
        <f>'(I) Capacitações'!E69</f>
        <v>Diárias</v>
      </c>
      <c r="E64" s="310">
        <f>'(I) Capacitações'!F69</f>
        <v>0</v>
      </c>
      <c r="F64" s="253">
        <f>'(I) Capacitações'!G69</f>
        <v>0</v>
      </c>
      <c r="G64" s="253">
        <f>'(I) Capacitações'!H69</f>
        <v>0</v>
      </c>
      <c r="H64" s="253">
        <f>'(I) Capacitações'!I69</f>
        <v>0</v>
      </c>
      <c r="I64" s="253">
        <f>'(I) Capacitações'!J69</f>
        <v>0</v>
      </c>
      <c r="J64" s="253" t="str">
        <f>'(I) Capacitações'!K69</f>
        <v/>
      </c>
      <c r="L64" t="str">
        <f t="shared" si="0"/>
        <v/>
      </c>
      <c r="M64" t="str">
        <f t="shared" si="1"/>
        <v/>
      </c>
      <c r="N64" t="str">
        <f t="shared" si="2"/>
        <v/>
      </c>
      <c r="O64" t="str">
        <f t="shared" si="3"/>
        <v/>
      </c>
      <c r="P64" s="310" t="str">
        <f t="shared" si="4"/>
        <v/>
      </c>
      <c r="Q64" s="253" t="str">
        <f t="shared" si="5"/>
        <v/>
      </c>
      <c r="R64" s="253" t="str">
        <f t="shared" si="6"/>
        <v/>
      </c>
      <c r="S64" s="253" t="str">
        <f t="shared" si="7"/>
        <v/>
      </c>
      <c r="T64" s="253" t="str">
        <f t="shared" si="8"/>
        <v/>
      </c>
      <c r="U64" s="253" t="str">
        <f t="shared" si="10"/>
        <v/>
      </c>
    </row>
    <row r="65" spans="1:21">
      <c r="A65" t="str">
        <f>'(I) Capacitações'!$A$62</f>
        <v>A7</v>
      </c>
      <c r="B65" t="str">
        <f>'(I) Capacitações'!$B$62</f>
        <v>Descrição da atividade</v>
      </c>
      <c r="C65" t="str">
        <f>'(I) Capacitações'!D70</f>
        <v xml:space="preserve">1.9 Coffee Break e catering </v>
      </c>
      <c r="D65" t="str">
        <f>'(I) Capacitações'!E70</f>
        <v>Unidade</v>
      </c>
      <c r="E65" s="310">
        <f>'(I) Capacitações'!F70</f>
        <v>0</v>
      </c>
      <c r="F65" s="253">
        <f>'(I) Capacitações'!G70</f>
        <v>0</v>
      </c>
      <c r="G65" s="253">
        <f>'(I) Capacitações'!H70</f>
        <v>0</v>
      </c>
      <c r="H65" s="253">
        <f>'(I) Capacitações'!I70</f>
        <v>0</v>
      </c>
      <c r="I65" s="253">
        <f>'(I) Capacitações'!J70</f>
        <v>0</v>
      </c>
      <c r="J65" s="253" t="str">
        <f>'(I) Capacitações'!K70</f>
        <v/>
      </c>
      <c r="L65" t="str">
        <f t="shared" si="0"/>
        <v/>
      </c>
      <c r="M65" t="str">
        <f t="shared" si="1"/>
        <v/>
      </c>
      <c r="N65" t="str">
        <f t="shared" si="2"/>
        <v/>
      </c>
      <c r="O65" t="str">
        <f t="shared" si="3"/>
        <v/>
      </c>
      <c r="P65" s="310" t="str">
        <f t="shared" si="4"/>
        <v/>
      </c>
      <c r="Q65" s="253" t="str">
        <f t="shared" si="5"/>
        <v/>
      </c>
      <c r="R65" s="253" t="str">
        <f t="shared" si="6"/>
        <v/>
      </c>
      <c r="S65" s="253" t="str">
        <f t="shared" si="7"/>
        <v/>
      </c>
      <c r="T65" s="253" t="str">
        <f t="shared" si="8"/>
        <v/>
      </c>
      <c r="U65" s="253" t="str">
        <f t="shared" si="10"/>
        <v/>
      </c>
    </row>
    <row r="66" spans="1:21">
      <c r="A66" t="str">
        <f>'(I) Capacitações'!$A$71</f>
        <v>A8</v>
      </c>
      <c r="B66" t="str">
        <f>'(I) Capacitações'!$B$71</f>
        <v>Descrição da atividade</v>
      </c>
      <c r="C66" t="str">
        <f>'(I) Capacitações'!D71</f>
        <v>1.1 Inscrição para capacitações, oficinas, workshops, palestras ou seminários.</v>
      </c>
      <c r="D66" t="str">
        <f>'(I) Capacitações'!E71</f>
        <v>Número de inscrições</v>
      </c>
      <c r="E66" s="310">
        <f>'(I) Capacitações'!F71</f>
        <v>0</v>
      </c>
      <c r="F66" s="253">
        <f>'(I) Capacitações'!G71</f>
        <v>0</v>
      </c>
      <c r="G66" s="253">
        <f>'(I) Capacitações'!H71</f>
        <v>0</v>
      </c>
      <c r="H66" s="253">
        <f>'(I) Capacitações'!I71</f>
        <v>0</v>
      </c>
      <c r="I66" s="253">
        <f>'(I) Capacitações'!J71</f>
        <v>0</v>
      </c>
      <c r="J66" s="253" t="str">
        <f>'(I) Capacitações'!K71</f>
        <v/>
      </c>
      <c r="L66" t="str">
        <f t="shared" si="0"/>
        <v/>
      </c>
      <c r="M66" t="str">
        <f t="shared" si="1"/>
        <v/>
      </c>
      <c r="N66" t="str">
        <f t="shared" si="2"/>
        <v/>
      </c>
      <c r="O66" t="str">
        <f t="shared" si="3"/>
        <v/>
      </c>
      <c r="P66" s="310" t="str">
        <f t="shared" si="4"/>
        <v/>
      </c>
      <c r="Q66" s="253" t="str">
        <f t="shared" si="5"/>
        <v/>
      </c>
      <c r="R66" s="253" t="str">
        <f t="shared" si="6"/>
        <v/>
      </c>
      <c r="S66" s="253" t="str">
        <f t="shared" si="7"/>
        <v/>
      </c>
      <c r="T66" s="253" t="str">
        <f t="shared" si="8"/>
        <v/>
      </c>
      <c r="U66" s="253" t="str">
        <f t="shared" si="10"/>
        <v/>
      </c>
    </row>
    <row r="67" spans="1:21">
      <c r="A67" t="str">
        <f>'(I) Capacitações'!$A$71</f>
        <v>A8</v>
      </c>
      <c r="B67" t="str">
        <f>'(I) Capacitações'!$B$71</f>
        <v>Descrição da atividade</v>
      </c>
      <c r="C67" t="str">
        <f>'(I) Capacitações'!D72</f>
        <v>1.2 Contratação de instrutor/palestrante.</v>
      </c>
      <c r="D67" t="str">
        <f>'(I) Capacitações'!E72</f>
        <v>Horas de trabalho</v>
      </c>
      <c r="E67" s="310">
        <f>'(I) Capacitações'!F72</f>
        <v>0</v>
      </c>
      <c r="F67" s="253">
        <f>'(I) Capacitações'!G72</f>
        <v>0</v>
      </c>
      <c r="G67" s="253">
        <f>'(I) Capacitações'!H72</f>
        <v>0</v>
      </c>
      <c r="H67" s="253">
        <f>'(I) Capacitações'!I72</f>
        <v>0</v>
      </c>
      <c r="I67" s="253">
        <f>'(I) Capacitações'!J72</f>
        <v>0</v>
      </c>
      <c r="J67" s="253" t="str">
        <f>'(I) Capacitações'!K72</f>
        <v/>
      </c>
      <c r="L67" t="str">
        <f t="shared" ref="L67:L130" si="11">IF($B67&lt;&gt;"Descrição da atividade",A67,"")</f>
        <v/>
      </c>
      <c r="M67" t="str">
        <f t="shared" ref="M67:M130" si="12">IF($B67&lt;&gt;"Descrição da atividade",B67,"")</f>
        <v/>
      </c>
      <c r="N67" t="str">
        <f t="shared" ref="N67:N130" si="13">IF($B67&lt;&gt;"Descrição da atividade",C67,"")</f>
        <v/>
      </c>
      <c r="O67" t="str">
        <f t="shared" ref="O67:O130" si="14">IF($B67&lt;&gt;"Descrição da atividade",D67,"")</f>
        <v/>
      </c>
      <c r="P67" s="310" t="str">
        <f t="shared" ref="P67:P130" si="15">IF($B67&lt;&gt;"Descrição da atividade",E67,"")</f>
        <v/>
      </c>
      <c r="Q67" s="253" t="str">
        <f t="shared" ref="Q67:Q130" si="16">IF($B67&lt;&gt;"Descrição da atividade",F67,"")</f>
        <v/>
      </c>
      <c r="R67" s="253" t="str">
        <f t="shared" ref="R67:R130" si="17">IF($B67&lt;&gt;"Descrição da atividade",G67,"")</f>
        <v/>
      </c>
      <c r="S67" s="253" t="str">
        <f t="shared" ref="S67:S130" si="18">IF($B67&lt;&gt;"Descrição da atividade",H67,"")</f>
        <v/>
      </c>
      <c r="T67" s="253" t="str">
        <f t="shared" ref="T67:T130" si="19">IF($B67&lt;&gt;"Descrição da atividade",I67,"")</f>
        <v/>
      </c>
      <c r="U67" s="253" t="str">
        <f t="shared" si="10"/>
        <v/>
      </c>
    </row>
    <row r="68" spans="1:21">
      <c r="A68" t="str">
        <f>'(I) Capacitações'!$A$71</f>
        <v>A8</v>
      </c>
      <c r="B68" t="str">
        <f>'(I) Capacitações'!$B$71</f>
        <v>Descrição da atividade</v>
      </c>
      <c r="C68" t="str">
        <f>'(I) Capacitações'!D73</f>
        <v>1.3 Preparação e impressão de materiais educativos.</v>
      </c>
      <c r="D68" t="str">
        <f>'(I) Capacitações'!E73</f>
        <v>Unidade</v>
      </c>
      <c r="E68" s="310">
        <f>'(I) Capacitações'!F73</f>
        <v>0</v>
      </c>
      <c r="F68" s="253">
        <f>'(I) Capacitações'!G73</f>
        <v>0</v>
      </c>
      <c r="G68" s="253">
        <f>'(I) Capacitações'!H73</f>
        <v>0</v>
      </c>
      <c r="H68" s="253">
        <f>'(I) Capacitações'!I73</f>
        <v>0</v>
      </c>
      <c r="I68" s="253">
        <f>'(I) Capacitações'!J73</f>
        <v>0</v>
      </c>
      <c r="J68" s="253" t="str">
        <f>'(I) Capacitações'!K73</f>
        <v/>
      </c>
      <c r="L68" t="str">
        <f t="shared" si="11"/>
        <v/>
      </c>
      <c r="M68" t="str">
        <f t="shared" si="12"/>
        <v/>
      </c>
      <c r="N68" t="str">
        <f t="shared" si="13"/>
        <v/>
      </c>
      <c r="O68" t="str">
        <f t="shared" si="14"/>
        <v/>
      </c>
      <c r="P68" s="310" t="str">
        <f t="shared" si="15"/>
        <v/>
      </c>
      <c r="Q68" s="253" t="str">
        <f t="shared" si="16"/>
        <v/>
      </c>
      <c r="R68" s="253" t="str">
        <f t="shared" si="17"/>
        <v/>
      </c>
      <c r="S68" s="253" t="str">
        <f t="shared" si="18"/>
        <v/>
      </c>
      <c r="T68" s="253" t="str">
        <f t="shared" si="19"/>
        <v/>
      </c>
      <c r="U68" s="253" t="str">
        <f t="shared" ref="U68:U131" si="20">IF($B68&lt;&gt;"Descrição da atividade",J68,"")</f>
        <v/>
      </c>
    </row>
    <row r="69" spans="1:21">
      <c r="A69" t="str">
        <f>'(I) Capacitações'!$A$71</f>
        <v>A8</v>
      </c>
      <c r="B69" t="str">
        <f>'(I) Capacitações'!$B$71</f>
        <v>Descrição da atividade</v>
      </c>
      <c r="C69" t="str">
        <f>'(I) Capacitações'!D74</f>
        <v>1.4 Custos relacionados à divulgação da ação (produção de material promocional, serviços gráficos de reprodução e veiculação em rádio, TV e mídias sociais).</v>
      </c>
      <c r="D69" t="str">
        <f>'(I) Capacitações'!E74</f>
        <v>Unidade</v>
      </c>
      <c r="E69" s="310">
        <f>'(I) Capacitações'!F74</f>
        <v>0</v>
      </c>
      <c r="F69" s="253">
        <f>'(I) Capacitações'!G74</f>
        <v>0</v>
      </c>
      <c r="G69" s="253">
        <f>'(I) Capacitações'!H74</f>
        <v>0</v>
      </c>
      <c r="H69" s="253">
        <f>'(I) Capacitações'!I74</f>
        <v>0</v>
      </c>
      <c r="I69" s="253">
        <f>'(I) Capacitações'!J74</f>
        <v>0</v>
      </c>
      <c r="J69" s="253" t="str">
        <f>'(I) Capacitações'!K74</f>
        <v/>
      </c>
      <c r="L69" t="str">
        <f t="shared" si="11"/>
        <v/>
      </c>
      <c r="M69" t="str">
        <f t="shared" si="12"/>
        <v/>
      </c>
      <c r="N69" t="str">
        <f t="shared" si="13"/>
        <v/>
      </c>
      <c r="O69" t="str">
        <f t="shared" si="14"/>
        <v/>
      </c>
      <c r="P69" s="310" t="str">
        <f t="shared" si="15"/>
        <v/>
      </c>
      <c r="Q69" s="253" t="str">
        <f t="shared" si="16"/>
        <v/>
      </c>
      <c r="R69" s="253" t="str">
        <f t="shared" si="17"/>
        <v/>
      </c>
      <c r="S69" s="253" t="str">
        <f t="shared" si="18"/>
        <v/>
      </c>
      <c r="T69" s="253" t="str">
        <f t="shared" si="19"/>
        <v/>
      </c>
      <c r="U69" s="253" t="str">
        <f t="shared" si="20"/>
        <v/>
      </c>
    </row>
    <row r="70" spans="1:21">
      <c r="A70" t="str">
        <f>'(I) Capacitações'!$A$71</f>
        <v>A8</v>
      </c>
      <c r="B70" t="str">
        <f>'(I) Capacitações'!$B$71</f>
        <v>Descrição da atividade</v>
      </c>
      <c r="C70" t="str">
        <f>'(I) Capacitações'!D75</f>
        <v>1.5 Custos de deslocamento para instrutores/palestrantes e participantes (custo de combustível, locação de veículos, passagens áreas ou rodoviárias, táxis ou transportes alternativos).</v>
      </c>
      <c r="D70" t="str">
        <f>'(I) Capacitações'!E75</f>
        <v>Unidade</v>
      </c>
      <c r="E70" s="310">
        <f>'(I) Capacitações'!F75</f>
        <v>0</v>
      </c>
      <c r="F70" s="253">
        <f>'(I) Capacitações'!G75</f>
        <v>0</v>
      </c>
      <c r="G70" s="253">
        <f>'(I) Capacitações'!H75</f>
        <v>0</v>
      </c>
      <c r="H70" s="253">
        <f>'(I) Capacitações'!I75</f>
        <v>0</v>
      </c>
      <c r="I70" s="253">
        <f>'(I) Capacitações'!J75</f>
        <v>0</v>
      </c>
      <c r="J70" s="253" t="str">
        <f>'(I) Capacitações'!K75</f>
        <v/>
      </c>
      <c r="L70" t="str">
        <f t="shared" si="11"/>
        <v/>
      </c>
      <c r="M70" t="str">
        <f t="shared" si="12"/>
        <v/>
      </c>
      <c r="N70" t="str">
        <f t="shared" si="13"/>
        <v/>
      </c>
      <c r="O70" t="str">
        <f t="shared" si="14"/>
        <v/>
      </c>
      <c r="P70" s="310" t="str">
        <f t="shared" si="15"/>
        <v/>
      </c>
      <c r="Q70" s="253" t="str">
        <f t="shared" si="16"/>
        <v/>
      </c>
      <c r="R70" s="253" t="str">
        <f t="shared" si="17"/>
        <v/>
      </c>
      <c r="S70" s="253" t="str">
        <f t="shared" si="18"/>
        <v/>
      </c>
      <c r="T70" s="253" t="str">
        <f t="shared" si="19"/>
        <v/>
      </c>
      <c r="U70" s="253" t="str">
        <f t="shared" si="20"/>
        <v/>
      </c>
    </row>
    <row r="71" spans="1:21">
      <c r="A71" t="str">
        <f>'(I) Capacitações'!$A$71</f>
        <v>A8</v>
      </c>
      <c r="B71" t="str">
        <f>'(I) Capacitações'!$B$71</f>
        <v>Descrição da atividade</v>
      </c>
      <c r="C71" t="str">
        <f>'(I) Capacitações'!D76</f>
        <v>1.6 Hospedagem e ajuda de custo para instrutores/palestrantes.</v>
      </c>
      <c r="D71" t="str">
        <f>'(I) Capacitações'!E76</f>
        <v>Diárias</v>
      </c>
      <c r="E71" s="310">
        <f>'(I) Capacitações'!F76</f>
        <v>0</v>
      </c>
      <c r="F71" s="253">
        <f>'(I) Capacitações'!G76</f>
        <v>0</v>
      </c>
      <c r="G71" s="253">
        <f>'(I) Capacitações'!H76</f>
        <v>0</v>
      </c>
      <c r="H71" s="253">
        <f>'(I) Capacitações'!I76</f>
        <v>0</v>
      </c>
      <c r="I71" s="253">
        <f>'(I) Capacitações'!J76</f>
        <v>0</v>
      </c>
      <c r="J71" s="253" t="str">
        <f>'(I) Capacitações'!K76</f>
        <v/>
      </c>
      <c r="L71" t="str">
        <f t="shared" si="11"/>
        <v/>
      </c>
      <c r="M71" t="str">
        <f t="shared" si="12"/>
        <v/>
      </c>
      <c r="N71" t="str">
        <f t="shared" si="13"/>
        <v/>
      </c>
      <c r="O71" t="str">
        <f t="shared" si="14"/>
        <v/>
      </c>
      <c r="P71" s="310" t="str">
        <f t="shared" si="15"/>
        <v/>
      </c>
      <c r="Q71" s="253" t="str">
        <f t="shared" si="16"/>
        <v/>
      </c>
      <c r="R71" s="253" t="str">
        <f t="shared" si="17"/>
        <v/>
      </c>
      <c r="S71" s="253" t="str">
        <f t="shared" si="18"/>
        <v/>
      </c>
      <c r="T71" s="253" t="str">
        <f t="shared" si="19"/>
        <v/>
      </c>
      <c r="U71" s="253" t="str">
        <f t="shared" si="20"/>
        <v/>
      </c>
    </row>
    <row r="72" spans="1:21">
      <c r="A72" t="str">
        <f>'(I) Capacitações'!$A$71</f>
        <v>A8</v>
      </c>
      <c r="B72" t="str">
        <f>'(I) Capacitações'!$B$71</f>
        <v>Descrição da atividade</v>
      </c>
      <c r="C72" t="str">
        <f>'(I) Capacitações'!D77</f>
        <v>1.7 Locação de espaço.</v>
      </c>
      <c r="D72" t="str">
        <f>'(I) Capacitações'!E77</f>
        <v>Diárias</v>
      </c>
      <c r="E72" s="310">
        <f>'(I) Capacitações'!F77</f>
        <v>0</v>
      </c>
      <c r="F72" s="253">
        <f>'(I) Capacitações'!G77</f>
        <v>0</v>
      </c>
      <c r="G72" s="253">
        <f>'(I) Capacitações'!H77</f>
        <v>0</v>
      </c>
      <c r="H72" s="253">
        <f>'(I) Capacitações'!I77</f>
        <v>0</v>
      </c>
      <c r="I72" s="253">
        <f>'(I) Capacitações'!J77</f>
        <v>0</v>
      </c>
      <c r="J72" s="253" t="str">
        <f>'(I) Capacitações'!K77</f>
        <v/>
      </c>
      <c r="L72" t="str">
        <f t="shared" si="11"/>
        <v/>
      </c>
      <c r="M72" t="str">
        <f t="shared" si="12"/>
        <v/>
      </c>
      <c r="N72" t="str">
        <f t="shared" si="13"/>
        <v/>
      </c>
      <c r="O72" t="str">
        <f t="shared" si="14"/>
        <v/>
      </c>
      <c r="P72" s="310" t="str">
        <f t="shared" si="15"/>
        <v/>
      </c>
      <c r="Q72" s="253" t="str">
        <f t="shared" si="16"/>
        <v/>
      </c>
      <c r="R72" s="253" t="str">
        <f t="shared" si="17"/>
        <v/>
      </c>
      <c r="S72" s="253" t="str">
        <f t="shared" si="18"/>
        <v/>
      </c>
      <c r="T72" s="253" t="str">
        <f t="shared" si="19"/>
        <v/>
      </c>
      <c r="U72" s="253" t="str">
        <f t="shared" si="20"/>
        <v/>
      </c>
    </row>
    <row r="73" spans="1:21">
      <c r="A73" t="str">
        <f>'(I) Capacitações'!$A$71</f>
        <v>A8</v>
      </c>
      <c r="B73" t="str">
        <f>'(I) Capacitações'!$B$71</f>
        <v>Descrição da atividade</v>
      </c>
      <c r="C73" t="str">
        <f>'(I) Capacitações'!D78</f>
        <v>1.8 Locação de equipamentos audiovisuais.</v>
      </c>
      <c r="D73" t="str">
        <f>'(I) Capacitações'!E78</f>
        <v>Diárias</v>
      </c>
      <c r="E73" s="310">
        <f>'(I) Capacitações'!F78</f>
        <v>0</v>
      </c>
      <c r="F73" s="253">
        <f>'(I) Capacitações'!G78</f>
        <v>0</v>
      </c>
      <c r="G73" s="253">
        <f>'(I) Capacitações'!H78</f>
        <v>0</v>
      </c>
      <c r="H73" s="253">
        <f>'(I) Capacitações'!I78</f>
        <v>0</v>
      </c>
      <c r="I73" s="253">
        <f>'(I) Capacitações'!J78</f>
        <v>0</v>
      </c>
      <c r="J73" s="253" t="str">
        <f>'(I) Capacitações'!K78</f>
        <v/>
      </c>
      <c r="L73" t="str">
        <f t="shared" si="11"/>
        <v/>
      </c>
      <c r="M73" t="str">
        <f t="shared" si="12"/>
        <v/>
      </c>
      <c r="N73" t="str">
        <f t="shared" si="13"/>
        <v/>
      </c>
      <c r="O73" t="str">
        <f t="shared" si="14"/>
        <v/>
      </c>
      <c r="P73" s="310" t="str">
        <f t="shared" si="15"/>
        <v/>
      </c>
      <c r="Q73" s="253" t="str">
        <f t="shared" si="16"/>
        <v/>
      </c>
      <c r="R73" s="253" t="str">
        <f t="shared" si="17"/>
        <v/>
      </c>
      <c r="S73" s="253" t="str">
        <f t="shared" si="18"/>
        <v/>
      </c>
      <c r="T73" s="253" t="str">
        <f t="shared" si="19"/>
        <v/>
      </c>
      <c r="U73" s="253" t="str">
        <f t="shared" si="20"/>
        <v/>
      </c>
    </row>
    <row r="74" spans="1:21">
      <c r="A74" t="str">
        <f>'(I) Capacitações'!$A$71</f>
        <v>A8</v>
      </c>
      <c r="B74" t="str">
        <f>'(I) Capacitações'!$B$71</f>
        <v>Descrição da atividade</v>
      </c>
      <c r="C74" t="str">
        <f>'(I) Capacitações'!D79</f>
        <v xml:space="preserve">1.9 Coffee Break e catering </v>
      </c>
      <c r="D74" t="str">
        <f>'(I) Capacitações'!E79</f>
        <v>Unidade</v>
      </c>
      <c r="E74" s="310">
        <f>'(I) Capacitações'!F79</f>
        <v>0</v>
      </c>
      <c r="F74" s="253">
        <f>'(I) Capacitações'!G79</f>
        <v>0</v>
      </c>
      <c r="G74" s="253">
        <f>'(I) Capacitações'!H79</f>
        <v>0</v>
      </c>
      <c r="H74" s="253">
        <f>'(I) Capacitações'!I79</f>
        <v>0</v>
      </c>
      <c r="I74" s="253">
        <f>'(I) Capacitações'!J79</f>
        <v>0</v>
      </c>
      <c r="J74" s="253" t="str">
        <f>'(I) Capacitações'!K79</f>
        <v/>
      </c>
      <c r="L74" t="str">
        <f t="shared" si="11"/>
        <v/>
      </c>
      <c r="M74" t="str">
        <f t="shared" si="12"/>
        <v/>
      </c>
      <c r="N74" t="str">
        <f t="shared" si="13"/>
        <v/>
      </c>
      <c r="O74" t="str">
        <f t="shared" si="14"/>
        <v/>
      </c>
      <c r="P74" s="310" t="str">
        <f t="shared" si="15"/>
        <v/>
      </c>
      <c r="Q74" s="253" t="str">
        <f t="shared" si="16"/>
        <v/>
      </c>
      <c r="R74" s="253" t="str">
        <f t="shared" si="17"/>
        <v/>
      </c>
      <c r="S74" s="253" t="str">
        <f t="shared" si="18"/>
        <v/>
      </c>
      <c r="T74" s="253" t="str">
        <f t="shared" si="19"/>
        <v/>
      </c>
      <c r="U74" s="253" t="str">
        <f t="shared" si="20"/>
        <v/>
      </c>
    </row>
    <row r="75" spans="1:21" ht="15" customHeight="1">
      <c r="A75" t="str">
        <f>'(II) Consultorias'!$A$8</f>
        <v>B1</v>
      </c>
      <c r="B75" t="str">
        <f>'(II) Consultorias'!$B$8</f>
        <v>Descrição da atividade</v>
      </c>
      <c r="C75" t="str">
        <f>'(II) Consultorias'!D8</f>
        <v>2.1 Contratação de consultoria/mentoria.</v>
      </c>
      <c r="D75" t="str">
        <f>'(II) Consultorias'!E8</f>
        <v>Horas de trabalho</v>
      </c>
      <c r="E75" s="310">
        <f>'(II) Consultorias'!F8</f>
        <v>0</v>
      </c>
      <c r="F75" s="253">
        <f>'(II) Consultorias'!G8</f>
        <v>0</v>
      </c>
      <c r="G75" s="253">
        <f>'(II) Consultorias'!H8</f>
        <v>0</v>
      </c>
      <c r="H75" s="253">
        <f>'(II) Consultorias'!I8</f>
        <v>0</v>
      </c>
      <c r="I75" s="253">
        <f>'(II) Consultorias'!J8</f>
        <v>0</v>
      </c>
      <c r="J75" s="253" t="str">
        <f>'(II) Consultorias'!K8</f>
        <v/>
      </c>
      <c r="L75" t="str">
        <f t="shared" si="11"/>
        <v/>
      </c>
      <c r="M75" t="str">
        <f t="shared" si="12"/>
        <v/>
      </c>
      <c r="N75" t="str">
        <f t="shared" si="13"/>
        <v/>
      </c>
      <c r="O75" t="str">
        <f t="shared" si="14"/>
        <v/>
      </c>
      <c r="P75" s="310" t="str">
        <f t="shared" si="15"/>
        <v/>
      </c>
      <c r="Q75" s="253" t="str">
        <f t="shared" si="16"/>
        <v/>
      </c>
      <c r="R75" s="253" t="str">
        <f t="shared" si="17"/>
        <v/>
      </c>
      <c r="S75" s="253" t="str">
        <f t="shared" si="18"/>
        <v/>
      </c>
      <c r="T75" s="253" t="str">
        <f t="shared" si="19"/>
        <v/>
      </c>
      <c r="U75" s="253" t="str">
        <f t="shared" si="20"/>
        <v/>
      </c>
    </row>
    <row r="76" spans="1:21">
      <c r="A76" t="str">
        <f>'(II) Consultorias'!$A$8</f>
        <v>B1</v>
      </c>
      <c r="B76" t="str">
        <f>'(II) Consultorias'!$B$8</f>
        <v>Descrição da atividade</v>
      </c>
      <c r="C76" t="str">
        <f>'(II) Consultorias'!D9</f>
        <v>2.2 Preparação e impressão de materiais.</v>
      </c>
      <c r="D76" t="str">
        <f>'(II) Consultorias'!E9</f>
        <v>Unidade</v>
      </c>
      <c r="E76" s="310">
        <f>'(II) Consultorias'!F9</f>
        <v>0</v>
      </c>
      <c r="F76" s="253">
        <f>'(II) Consultorias'!G9</f>
        <v>0</v>
      </c>
      <c r="G76" s="253">
        <f>'(II) Consultorias'!H9</f>
        <v>0</v>
      </c>
      <c r="H76" s="253">
        <f>'(II) Consultorias'!I9</f>
        <v>0</v>
      </c>
      <c r="I76" s="253">
        <f>'(II) Consultorias'!J9</f>
        <v>0</v>
      </c>
      <c r="J76" s="253" t="str">
        <f>'(II) Consultorias'!K9</f>
        <v/>
      </c>
      <c r="L76" t="str">
        <f t="shared" si="11"/>
        <v/>
      </c>
      <c r="M76" t="str">
        <f t="shared" si="12"/>
        <v/>
      </c>
      <c r="N76" t="str">
        <f t="shared" si="13"/>
        <v/>
      </c>
      <c r="O76" t="str">
        <f t="shared" si="14"/>
        <v/>
      </c>
      <c r="P76" s="310" t="str">
        <f t="shared" si="15"/>
        <v/>
      </c>
      <c r="Q76" s="253" t="str">
        <f t="shared" si="16"/>
        <v/>
      </c>
      <c r="R76" s="253" t="str">
        <f t="shared" si="17"/>
        <v/>
      </c>
      <c r="S76" s="253" t="str">
        <f t="shared" si="18"/>
        <v/>
      </c>
      <c r="T76" s="253" t="str">
        <f t="shared" si="19"/>
        <v/>
      </c>
      <c r="U76" s="253" t="str">
        <f t="shared" si="20"/>
        <v/>
      </c>
    </row>
    <row r="77" spans="1:21">
      <c r="A77" t="str">
        <f>'(II) Consultorias'!$A$8</f>
        <v>B1</v>
      </c>
      <c r="B77" t="str">
        <f>'(II) Consultorias'!$B$8</f>
        <v>Descrição da atividade</v>
      </c>
      <c r="C77" t="str">
        <f>'(II) Consultorias'!D10</f>
        <v>2.3 Custos relacionados à divulgação da ação (produção de material promocional, serviços gráficos de reprodução e veiculação em rádio, TV e mídias sociais).</v>
      </c>
      <c r="D77" t="str">
        <f>'(II) Consultorias'!E10</f>
        <v>Unidade</v>
      </c>
      <c r="E77" s="310">
        <f>'(II) Consultorias'!F10</f>
        <v>0</v>
      </c>
      <c r="F77" s="253">
        <f>'(II) Consultorias'!G10</f>
        <v>0</v>
      </c>
      <c r="G77" s="253">
        <f>'(II) Consultorias'!H10</f>
        <v>0</v>
      </c>
      <c r="H77" s="253">
        <f>'(II) Consultorias'!I10</f>
        <v>0</v>
      </c>
      <c r="I77" s="253">
        <f>'(II) Consultorias'!J10</f>
        <v>0</v>
      </c>
      <c r="J77" s="253" t="str">
        <f>'(II) Consultorias'!K10</f>
        <v/>
      </c>
      <c r="L77" t="str">
        <f t="shared" si="11"/>
        <v/>
      </c>
      <c r="M77" t="str">
        <f t="shared" si="12"/>
        <v/>
      </c>
      <c r="N77" t="str">
        <f t="shared" si="13"/>
        <v/>
      </c>
      <c r="O77" t="str">
        <f t="shared" si="14"/>
        <v/>
      </c>
      <c r="P77" s="310" t="str">
        <f t="shared" si="15"/>
        <v/>
      </c>
      <c r="Q77" s="253" t="str">
        <f t="shared" si="16"/>
        <v/>
      </c>
      <c r="R77" s="253" t="str">
        <f t="shared" si="17"/>
        <v/>
      </c>
      <c r="S77" s="253" t="str">
        <f t="shared" si="18"/>
        <v/>
      </c>
      <c r="T77" s="253" t="str">
        <f t="shared" si="19"/>
        <v/>
      </c>
      <c r="U77" s="253" t="str">
        <f t="shared" si="20"/>
        <v/>
      </c>
    </row>
    <row r="78" spans="1:21">
      <c r="A78" t="str">
        <f>'(II) Consultorias'!$A$8</f>
        <v>B1</v>
      </c>
      <c r="B78" t="str">
        <f>'(II) Consultorias'!$B$8</f>
        <v>Descrição da atividade</v>
      </c>
      <c r="C78" t="str">
        <f>'(II) Consultorias'!D11</f>
        <v>2.4 Custos de deslocamento para consultores/mentores (custo de combustível, locação de veículos, passagens aéreas ou rodoviárias, táxis ou transportes alternativos).</v>
      </c>
      <c r="D78" t="str">
        <f>'(II) Consultorias'!E11</f>
        <v>Unidade</v>
      </c>
      <c r="E78" s="310">
        <f>'(II) Consultorias'!F11</f>
        <v>0</v>
      </c>
      <c r="F78" s="253">
        <f>'(II) Consultorias'!G11</f>
        <v>0</v>
      </c>
      <c r="G78" s="253">
        <f>'(II) Consultorias'!H11</f>
        <v>0</v>
      </c>
      <c r="H78" s="253">
        <f>'(II) Consultorias'!I11</f>
        <v>0</v>
      </c>
      <c r="I78" s="253">
        <f>'(II) Consultorias'!J11</f>
        <v>0</v>
      </c>
      <c r="J78" s="253" t="str">
        <f>'(II) Consultorias'!K11</f>
        <v/>
      </c>
      <c r="L78" t="str">
        <f t="shared" si="11"/>
        <v/>
      </c>
      <c r="M78" t="str">
        <f t="shared" si="12"/>
        <v/>
      </c>
      <c r="N78" t="str">
        <f t="shared" si="13"/>
        <v/>
      </c>
      <c r="O78" t="str">
        <f t="shared" si="14"/>
        <v/>
      </c>
      <c r="P78" s="310" t="str">
        <f t="shared" si="15"/>
        <v/>
      </c>
      <c r="Q78" s="253" t="str">
        <f t="shared" si="16"/>
        <v/>
      </c>
      <c r="R78" s="253" t="str">
        <f t="shared" si="17"/>
        <v/>
      </c>
      <c r="S78" s="253" t="str">
        <f t="shared" si="18"/>
        <v/>
      </c>
      <c r="T78" s="253" t="str">
        <f t="shared" si="19"/>
        <v/>
      </c>
      <c r="U78" s="253" t="str">
        <f t="shared" si="20"/>
        <v/>
      </c>
    </row>
    <row r="79" spans="1:21">
      <c r="A79" t="str">
        <f>'(II) Consultorias'!$A$8</f>
        <v>B1</v>
      </c>
      <c r="B79" t="str">
        <f>'(II) Consultorias'!$B$8</f>
        <v>Descrição da atividade</v>
      </c>
      <c r="C79" t="str">
        <f>'(II) Consultorias'!D12</f>
        <v>2.5 Hospedagem e ajuda de custo para consultores/mentores.</v>
      </c>
      <c r="D79" t="str">
        <f>'(II) Consultorias'!E12</f>
        <v>Diárias</v>
      </c>
      <c r="E79" s="310">
        <f>'(II) Consultorias'!F12</f>
        <v>0</v>
      </c>
      <c r="F79" s="253">
        <f>'(II) Consultorias'!G12</f>
        <v>0</v>
      </c>
      <c r="G79" s="253">
        <f>'(II) Consultorias'!H12</f>
        <v>0</v>
      </c>
      <c r="H79" s="253">
        <f>'(II) Consultorias'!I12</f>
        <v>0</v>
      </c>
      <c r="I79" s="253">
        <f>'(II) Consultorias'!J12</f>
        <v>0</v>
      </c>
      <c r="J79" s="253" t="str">
        <f>'(II) Consultorias'!K12</f>
        <v/>
      </c>
      <c r="L79" t="str">
        <f t="shared" si="11"/>
        <v/>
      </c>
      <c r="M79" t="str">
        <f t="shared" si="12"/>
        <v/>
      </c>
      <c r="N79" t="str">
        <f t="shared" si="13"/>
        <v/>
      </c>
      <c r="O79" t="str">
        <f t="shared" si="14"/>
        <v/>
      </c>
      <c r="P79" s="310" t="str">
        <f t="shared" si="15"/>
        <v/>
      </c>
      <c r="Q79" s="253" t="str">
        <f t="shared" si="16"/>
        <v/>
      </c>
      <c r="R79" s="253" t="str">
        <f t="shared" si="17"/>
        <v/>
      </c>
      <c r="S79" s="253" t="str">
        <f t="shared" si="18"/>
        <v/>
      </c>
      <c r="T79" s="253" t="str">
        <f t="shared" si="19"/>
        <v/>
      </c>
      <c r="U79" s="253" t="str">
        <f t="shared" si="20"/>
        <v/>
      </c>
    </row>
    <row r="80" spans="1:21">
      <c r="A80" t="str">
        <f>'(II) Consultorias'!$A$13</f>
        <v>B2</v>
      </c>
      <c r="B80" t="str">
        <f>'(II) Consultorias'!$B$13</f>
        <v>Descrição da atividade</v>
      </c>
      <c r="C80" t="str">
        <f>'(II) Consultorias'!D13</f>
        <v>2.1 Contratação de consultoria/mentoria.</v>
      </c>
      <c r="D80" t="str">
        <f>'(II) Consultorias'!E13</f>
        <v>Horas de trabalho</v>
      </c>
      <c r="E80" s="310">
        <f>'(II) Consultorias'!F13</f>
        <v>0</v>
      </c>
      <c r="F80" s="253">
        <f>'(II) Consultorias'!G13</f>
        <v>0</v>
      </c>
      <c r="G80" s="253">
        <f>'(II) Consultorias'!H13</f>
        <v>0</v>
      </c>
      <c r="H80" s="253">
        <f>'(II) Consultorias'!I13</f>
        <v>0</v>
      </c>
      <c r="I80" s="253">
        <f>'(II) Consultorias'!J13</f>
        <v>0</v>
      </c>
      <c r="J80" s="253" t="str">
        <f>'(II) Consultorias'!K13</f>
        <v/>
      </c>
      <c r="L80" t="str">
        <f t="shared" si="11"/>
        <v/>
      </c>
      <c r="M80" t="str">
        <f t="shared" si="12"/>
        <v/>
      </c>
      <c r="N80" t="str">
        <f t="shared" si="13"/>
        <v/>
      </c>
      <c r="O80" t="str">
        <f t="shared" si="14"/>
        <v/>
      </c>
      <c r="P80" s="310" t="str">
        <f t="shared" si="15"/>
        <v/>
      </c>
      <c r="Q80" s="253" t="str">
        <f t="shared" si="16"/>
        <v/>
      </c>
      <c r="R80" s="253" t="str">
        <f t="shared" si="17"/>
        <v/>
      </c>
      <c r="S80" s="253" t="str">
        <f t="shared" si="18"/>
        <v/>
      </c>
      <c r="T80" s="253" t="str">
        <f t="shared" si="19"/>
        <v/>
      </c>
      <c r="U80" s="253" t="str">
        <f t="shared" si="20"/>
        <v/>
      </c>
    </row>
    <row r="81" spans="1:21">
      <c r="A81" t="str">
        <f>'(II) Consultorias'!$A$13</f>
        <v>B2</v>
      </c>
      <c r="B81" t="str">
        <f>'(II) Consultorias'!$B$13</f>
        <v>Descrição da atividade</v>
      </c>
      <c r="C81" t="str">
        <f>'(II) Consultorias'!D14</f>
        <v>2.2 Preparação e impressão de materiais.</v>
      </c>
      <c r="D81" t="str">
        <f>'(II) Consultorias'!E14</f>
        <v>Unidade</v>
      </c>
      <c r="E81" s="310">
        <f>'(II) Consultorias'!F14</f>
        <v>0</v>
      </c>
      <c r="F81" s="253">
        <f>'(II) Consultorias'!G14</f>
        <v>0</v>
      </c>
      <c r="G81" s="253">
        <f>'(II) Consultorias'!H14</f>
        <v>0</v>
      </c>
      <c r="H81" s="253">
        <f>'(II) Consultorias'!I14</f>
        <v>0</v>
      </c>
      <c r="I81" s="253">
        <f>'(II) Consultorias'!J14</f>
        <v>0</v>
      </c>
      <c r="J81" s="253" t="str">
        <f>'(II) Consultorias'!K14</f>
        <v/>
      </c>
      <c r="L81" t="str">
        <f t="shared" si="11"/>
        <v/>
      </c>
      <c r="M81" t="str">
        <f t="shared" si="12"/>
        <v/>
      </c>
      <c r="N81" t="str">
        <f t="shared" si="13"/>
        <v/>
      </c>
      <c r="O81" t="str">
        <f t="shared" si="14"/>
        <v/>
      </c>
      <c r="P81" s="310" t="str">
        <f t="shared" si="15"/>
        <v/>
      </c>
      <c r="Q81" s="253" t="str">
        <f t="shared" si="16"/>
        <v/>
      </c>
      <c r="R81" s="253" t="str">
        <f t="shared" si="17"/>
        <v/>
      </c>
      <c r="S81" s="253" t="str">
        <f t="shared" si="18"/>
        <v/>
      </c>
      <c r="T81" s="253" t="str">
        <f t="shared" si="19"/>
        <v/>
      </c>
      <c r="U81" s="253" t="str">
        <f t="shared" si="20"/>
        <v/>
      </c>
    </row>
    <row r="82" spans="1:21">
      <c r="A82" t="str">
        <f>'(II) Consultorias'!$A$13</f>
        <v>B2</v>
      </c>
      <c r="B82" t="str">
        <f>'(II) Consultorias'!$B$13</f>
        <v>Descrição da atividade</v>
      </c>
      <c r="C82" t="str">
        <f>'(II) Consultorias'!D15</f>
        <v>2.3 Custos relacionados à divulgação da ação (produção de material promocional, serviços gráficos de reprodução e veiculação em rádio, TV e mídias sociais).</v>
      </c>
      <c r="D82" t="str">
        <f>'(II) Consultorias'!E15</f>
        <v>Unidade</v>
      </c>
      <c r="E82" s="310">
        <f>'(II) Consultorias'!F15</f>
        <v>0</v>
      </c>
      <c r="F82" s="253">
        <f>'(II) Consultorias'!G15</f>
        <v>0</v>
      </c>
      <c r="G82" s="253">
        <f>'(II) Consultorias'!H15</f>
        <v>0</v>
      </c>
      <c r="H82" s="253">
        <f>'(II) Consultorias'!I15</f>
        <v>0</v>
      </c>
      <c r="I82" s="253">
        <f>'(II) Consultorias'!J15</f>
        <v>0</v>
      </c>
      <c r="J82" s="253" t="str">
        <f>'(II) Consultorias'!K15</f>
        <v/>
      </c>
      <c r="L82" t="str">
        <f t="shared" si="11"/>
        <v/>
      </c>
      <c r="M82" t="str">
        <f t="shared" si="12"/>
        <v/>
      </c>
      <c r="N82" t="str">
        <f t="shared" si="13"/>
        <v/>
      </c>
      <c r="O82" t="str">
        <f t="shared" si="14"/>
        <v/>
      </c>
      <c r="P82" s="310" t="str">
        <f t="shared" si="15"/>
        <v/>
      </c>
      <c r="Q82" s="253" t="str">
        <f t="shared" si="16"/>
        <v/>
      </c>
      <c r="R82" s="253" t="str">
        <f t="shared" si="17"/>
        <v/>
      </c>
      <c r="S82" s="253" t="str">
        <f t="shared" si="18"/>
        <v/>
      </c>
      <c r="T82" s="253" t="str">
        <f t="shared" si="19"/>
        <v/>
      </c>
      <c r="U82" s="253" t="str">
        <f t="shared" si="20"/>
        <v/>
      </c>
    </row>
    <row r="83" spans="1:21">
      <c r="A83" t="str">
        <f>'(II) Consultorias'!$A$13</f>
        <v>B2</v>
      </c>
      <c r="B83" t="str">
        <f>'(II) Consultorias'!$B$13</f>
        <v>Descrição da atividade</v>
      </c>
      <c r="C83" t="str">
        <f>'(II) Consultorias'!D16</f>
        <v>2.4 Custos de deslocamento para consultores/mentores (custo de combustível, locação de veículos, passagens aéreas ou rodoviárias, táxis ou transportes alternativos).</v>
      </c>
      <c r="D83" t="str">
        <f>'(II) Consultorias'!E16</f>
        <v>Unidade</v>
      </c>
      <c r="E83" s="310">
        <f>'(II) Consultorias'!F16</f>
        <v>0</v>
      </c>
      <c r="F83" s="253">
        <f>'(II) Consultorias'!G16</f>
        <v>0</v>
      </c>
      <c r="G83" s="253">
        <f>'(II) Consultorias'!H16</f>
        <v>0</v>
      </c>
      <c r="H83" s="253">
        <f>'(II) Consultorias'!I16</f>
        <v>0</v>
      </c>
      <c r="I83" s="253">
        <f>'(II) Consultorias'!J16</f>
        <v>0</v>
      </c>
      <c r="J83" s="253" t="str">
        <f>'(II) Consultorias'!K16</f>
        <v/>
      </c>
      <c r="L83" t="str">
        <f t="shared" si="11"/>
        <v/>
      </c>
      <c r="M83" t="str">
        <f t="shared" si="12"/>
        <v/>
      </c>
      <c r="N83" t="str">
        <f t="shared" si="13"/>
        <v/>
      </c>
      <c r="O83" t="str">
        <f t="shared" si="14"/>
        <v/>
      </c>
      <c r="P83" s="310" t="str">
        <f t="shared" si="15"/>
        <v/>
      </c>
      <c r="Q83" s="253" t="str">
        <f t="shared" si="16"/>
        <v/>
      </c>
      <c r="R83" s="253" t="str">
        <f t="shared" si="17"/>
        <v/>
      </c>
      <c r="S83" s="253" t="str">
        <f t="shared" si="18"/>
        <v/>
      </c>
      <c r="T83" s="253" t="str">
        <f t="shared" si="19"/>
        <v/>
      </c>
      <c r="U83" s="253" t="str">
        <f t="shared" si="20"/>
        <v/>
      </c>
    </row>
    <row r="84" spans="1:21">
      <c r="A84" t="str">
        <f>'(II) Consultorias'!$A$13</f>
        <v>B2</v>
      </c>
      <c r="B84" t="str">
        <f>'(II) Consultorias'!$B$13</f>
        <v>Descrição da atividade</v>
      </c>
      <c r="C84" t="str">
        <f>'(II) Consultorias'!D17</f>
        <v>2.5 Hospedagem e ajuda de custo para consultores/mentores.</v>
      </c>
      <c r="D84" t="str">
        <f>'(II) Consultorias'!E17</f>
        <v>Diárias</v>
      </c>
      <c r="E84" s="310">
        <f>'(II) Consultorias'!F17</f>
        <v>0</v>
      </c>
      <c r="F84" s="253">
        <f>'(II) Consultorias'!G17</f>
        <v>0</v>
      </c>
      <c r="G84" s="253">
        <f>'(II) Consultorias'!H17</f>
        <v>0</v>
      </c>
      <c r="H84" s="253">
        <f>'(II) Consultorias'!I17</f>
        <v>0</v>
      </c>
      <c r="I84" s="253">
        <f>'(II) Consultorias'!J17</f>
        <v>0</v>
      </c>
      <c r="J84" s="253" t="str">
        <f>'(II) Consultorias'!K17</f>
        <v/>
      </c>
      <c r="L84" t="str">
        <f t="shared" si="11"/>
        <v/>
      </c>
      <c r="M84" t="str">
        <f t="shared" si="12"/>
        <v/>
      </c>
      <c r="N84" t="str">
        <f t="shared" si="13"/>
        <v/>
      </c>
      <c r="O84" t="str">
        <f t="shared" si="14"/>
        <v/>
      </c>
      <c r="P84" s="310" t="str">
        <f t="shared" si="15"/>
        <v/>
      </c>
      <c r="Q84" s="253" t="str">
        <f t="shared" si="16"/>
        <v/>
      </c>
      <c r="R84" s="253" t="str">
        <f t="shared" si="17"/>
        <v/>
      </c>
      <c r="S84" s="253" t="str">
        <f t="shared" si="18"/>
        <v/>
      </c>
      <c r="T84" s="253" t="str">
        <f t="shared" si="19"/>
        <v/>
      </c>
      <c r="U84" s="253" t="str">
        <f t="shared" si="20"/>
        <v/>
      </c>
    </row>
    <row r="85" spans="1:21">
      <c r="A85" t="str">
        <f>'(II) Consultorias'!$A$18</f>
        <v>B3</v>
      </c>
      <c r="B85" t="str">
        <f>'(II) Consultorias'!$B$18</f>
        <v>Descrição da atividade</v>
      </c>
      <c r="C85" t="str">
        <f>'(II) Consultorias'!D18</f>
        <v>2.1 Contratação de consultoria/mentoria.</v>
      </c>
      <c r="D85" t="str">
        <f>'(II) Consultorias'!E18</f>
        <v>Horas de trabalho</v>
      </c>
      <c r="E85" s="310">
        <f>'(II) Consultorias'!F18</f>
        <v>0</v>
      </c>
      <c r="F85" s="253">
        <f>'(II) Consultorias'!G18</f>
        <v>0</v>
      </c>
      <c r="G85" s="253">
        <f>'(II) Consultorias'!H18</f>
        <v>0</v>
      </c>
      <c r="H85" s="253">
        <f>'(II) Consultorias'!I18</f>
        <v>0</v>
      </c>
      <c r="I85" s="253">
        <f>'(II) Consultorias'!J18</f>
        <v>0</v>
      </c>
      <c r="J85" s="253" t="str">
        <f>'(II) Consultorias'!K18</f>
        <v/>
      </c>
      <c r="L85" t="str">
        <f t="shared" si="11"/>
        <v/>
      </c>
      <c r="M85" t="str">
        <f t="shared" si="12"/>
        <v/>
      </c>
      <c r="N85" t="str">
        <f t="shared" si="13"/>
        <v/>
      </c>
      <c r="O85" t="str">
        <f t="shared" si="14"/>
        <v/>
      </c>
      <c r="P85" s="310" t="str">
        <f t="shared" si="15"/>
        <v/>
      </c>
      <c r="Q85" s="253" t="str">
        <f t="shared" si="16"/>
        <v/>
      </c>
      <c r="R85" s="253" t="str">
        <f t="shared" si="17"/>
        <v/>
      </c>
      <c r="S85" s="253" t="str">
        <f t="shared" si="18"/>
        <v/>
      </c>
      <c r="T85" s="253" t="str">
        <f t="shared" si="19"/>
        <v/>
      </c>
      <c r="U85" s="253" t="str">
        <f t="shared" si="20"/>
        <v/>
      </c>
    </row>
    <row r="86" spans="1:21">
      <c r="A86" t="str">
        <f>'(II) Consultorias'!$A$18</f>
        <v>B3</v>
      </c>
      <c r="B86" t="str">
        <f>'(II) Consultorias'!$B$18</f>
        <v>Descrição da atividade</v>
      </c>
      <c r="C86" t="str">
        <f>'(II) Consultorias'!D19</f>
        <v>2.2 Preparação e impressão de materiais.</v>
      </c>
      <c r="D86" t="str">
        <f>'(II) Consultorias'!E19</f>
        <v>Unidade</v>
      </c>
      <c r="E86" s="310">
        <f>'(II) Consultorias'!F19</f>
        <v>0</v>
      </c>
      <c r="F86" s="253">
        <f>'(II) Consultorias'!G19</f>
        <v>0</v>
      </c>
      <c r="G86" s="253">
        <f>'(II) Consultorias'!H19</f>
        <v>0</v>
      </c>
      <c r="H86" s="253">
        <f>'(II) Consultorias'!I19</f>
        <v>0</v>
      </c>
      <c r="I86" s="253">
        <f>'(II) Consultorias'!J19</f>
        <v>0</v>
      </c>
      <c r="J86" s="253" t="str">
        <f>'(II) Consultorias'!K19</f>
        <v/>
      </c>
      <c r="L86" t="str">
        <f t="shared" si="11"/>
        <v/>
      </c>
      <c r="M86" t="str">
        <f t="shared" si="12"/>
        <v/>
      </c>
      <c r="N86" t="str">
        <f t="shared" si="13"/>
        <v/>
      </c>
      <c r="O86" t="str">
        <f t="shared" si="14"/>
        <v/>
      </c>
      <c r="P86" s="310" t="str">
        <f t="shared" si="15"/>
        <v/>
      </c>
      <c r="Q86" s="253" t="str">
        <f t="shared" si="16"/>
        <v/>
      </c>
      <c r="R86" s="253" t="str">
        <f t="shared" si="17"/>
        <v/>
      </c>
      <c r="S86" s="253" t="str">
        <f t="shared" si="18"/>
        <v/>
      </c>
      <c r="T86" s="253" t="str">
        <f t="shared" si="19"/>
        <v/>
      </c>
      <c r="U86" s="253" t="str">
        <f t="shared" si="20"/>
        <v/>
      </c>
    </row>
    <row r="87" spans="1:21">
      <c r="A87" t="str">
        <f>'(II) Consultorias'!$A$18</f>
        <v>B3</v>
      </c>
      <c r="B87" t="str">
        <f>'(II) Consultorias'!$B$18</f>
        <v>Descrição da atividade</v>
      </c>
      <c r="C87" t="str">
        <f>'(II) Consultorias'!D20</f>
        <v>2.3 Custos relacionados à divulgação da ação (produção de material promocional, serviços gráficos de reprodução e veiculação em rádio, TV e mídias sociais).</v>
      </c>
      <c r="D87" t="str">
        <f>'(II) Consultorias'!E20</f>
        <v>Unidade</v>
      </c>
      <c r="E87" s="310">
        <f>'(II) Consultorias'!F20</f>
        <v>0</v>
      </c>
      <c r="F87" s="253">
        <f>'(II) Consultorias'!G20</f>
        <v>0</v>
      </c>
      <c r="G87" s="253">
        <f>'(II) Consultorias'!H20</f>
        <v>0</v>
      </c>
      <c r="H87" s="253">
        <f>'(II) Consultorias'!I20</f>
        <v>0</v>
      </c>
      <c r="I87" s="253">
        <f>'(II) Consultorias'!J20</f>
        <v>0</v>
      </c>
      <c r="J87" s="253" t="str">
        <f>'(II) Consultorias'!K20</f>
        <v/>
      </c>
      <c r="L87" t="str">
        <f t="shared" si="11"/>
        <v/>
      </c>
      <c r="M87" t="str">
        <f t="shared" si="12"/>
        <v/>
      </c>
      <c r="N87" t="str">
        <f t="shared" si="13"/>
        <v/>
      </c>
      <c r="O87" t="str">
        <f t="shared" si="14"/>
        <v/>
      </c>
      <c r="P87" s="310" t="str">
        <f t="shared" si="15"/>
        <v/>
      </c>
      <c r="Q87" s="253" t="str">
        <f t="shared" si="16"/>
        <v/>
      </c>
      <c r="R87" s="253" t="str">
        <f t="shared" si="17"/>
        <v/>
      </c>
      <c r="S87" s="253" t="str">
        <f t="shared" si="18"/>
        <v/>
      </c>
      <c r="T87" s="253" t="str">
        <f t="shared" si="19"/>
        <v/>
      </c>
      <c r="U87" s="253" t="str">
        <f t="shared" si="20"/>
        <v/>
      </c>
    </row>
    <row r="88" spans="1:21">
      <c r="A88" t="str">
        <f>'(II) Consultorias'!$A$18</f>
        <v>B3</v>
      </c>
      <c r="B88" t="str">
        <f>'(II) Consultorias'!$B$18</f>
        <v>Descrição da atividade</v>
      </c>
      <c r="C88" t="str">
        <f>'(II) Consultorias'!D21</f>
        <v>2.4 Custos de deslocamento para consultores/mentores (custo de combustível, locação de veículos, passagens aéreas ou rodoviárias, táxis ou transportes alternativos).</v>
      </c>
      <c r="D88" t="str">
        <f>'(II) Consultorias'!E21</f>
        <v>Unidade</v>
      </c>
      <c r="E88" s="310">
        <f>'(II) Consultorias'!F21</f>
        <v>0</v>
      </c>
      <c r="F88" s="253">
        <f>'(II) Consultorias'!G21</f>
        <v>0</v>
      </c>
      <c r="G88" s="253">
        <f>'(II) Consultorias'!H21</f>
        <v>0</v>
      </c>
      <c r="H88" s="253">
        <f>'(II) Consultorias'!I21</f>
        <v>0</v>
      </c>
      <c r="I88" s="253">
        <f>'(II) Consultorias'!J21</f>
        <v>0</v>
      </c>
      <c r="J88" s="253" t="str">
        <f>'(II) Consultorias'!K21</f>
        <v/>
      </c>
      <c r="L88" t="str">
        <f t="shared" si="11"/>
        <v/>
      </c>
      <c r="M88" t="str">
        <f t="shared" si="12"/>
        <v/>
      </c>
      <c r="N88" t="str">
        <f t="shared" si="13"/>
        <v/>
      </c>
      <c r="O88" t="str">
        <f t="shared" si="14"/>
        <v/>
      </c>
      <c r="P88" s="310" t="str">
        <f t="shared" si="15"/>
        <v/>
      </c>
      <c r="Q88" s="253" t="str">
        <f t="shared" si="16"/>
        <v/>
      </c>
      <c r="R88" s="253" t="str">
        <f t="shared" si="17"/>
        <v/>
      </c>
      <c r="S88" s="253" t="str">
        <f t="shared" si="18"/>
        <v/>
      </c>
      <c r="T88" s="253" t="str">
        <f t="shared" si="19"/>
        <v/>
      </c>
      <c r="U88" s="253" t="str">
        <f t="shared" si="20"/>
        <v/>
      </c>
    </row>
    <row r="89" spans="1:21">
      <c r="A89" t="str">
        <f>'(II) Consultorias'!$A$18</f>
        <v>B3</v>
      </c>
      <c r="B89" t="str">
        <f>'(II) Consultorias'!$B$18</f>
        <v>Descrição da atividade</v>
      </c>
      <c r="C89" t="str">
        <f>'(II) Consultorias'!D22</f>
        <v>2.5 Hospedagem e ajuda de custo para consultores/mentores.</v>
      </c>
      <c r="D89" t="str">
        <f>'(II) Consultorias'!E22</f>
        <v>Diárias</v>
      </c>
      <c r="E89" s="310">
        <f>'(II) Consultorias'!F22</f>
        <v>0</v>
      </c>
      <c r="F89" s="253">
        <f>'(II) Consultorias'!G22</f>
        <v>0</v>
      </c>
      <c r="G89" s="253">
        <f>'(II) Consultorias'!H22</f>
        <v>0</v>
      </c>
      <c r="H89" s="253">
        <f>'(II) Consultorias'!I22</f>
        <v>0</v>
      </c>
      <c r="I89" s="253">
        <f>'(II) Consultorias'!J22</f>
        <v>0</v>
      </c>
      <c r="J89" s="253" t="str">
        <f>'(II) Consultorias'!K22</f>
        <v/>
      </c>
      <c r="L89" t="str">
        <f t="shared" si="11"/>
        <v/>
      </c>
      <c r="M89" t="str">
        <f t="shared" si="12"/>
        <v/>
      </c>
      <c r="N89" t="str">
        <f t="shared" si="13"/>
        <v/>
      </c>
      <c r="O89" t="str">
        <f t="shared" si="14"/>
        <v/>
      </c>
      <c r="P89" s="310" t="str">
        <f t="shared" si="15"/>
        <v/>
      </c>
      <c r="Q89" s="253" t="str">
        <f t="shared" si="16"/>
        <v/>
      </c>
      <c r="R89" s="253" t="str">
        <f t="shared" si="17"/>
        <v/>
      </c>
      <c r="S89" s="253" t="str">
        <f t="shared" si="18"/>
        <v/>
      </c>
      <c r="T89" s="253" t="str">
        <f t="shared" si="19"/>
        <v/>
      </c>
      <c r="U89" s="253" t="str">
        <f t="shared" si="20"/>
        <v/>
      </c>
    </row>
    <row r="90" spans="1:21">
      <c r="A90" t="str">
        <f>'(II) Consultorias'!$A$23</f>
        <v>B4</v>
      </c>
      <c r="B90" t="str">
        <f>'(II) Consultorias'!$B$23</f>
        <v>Descrição da atividade</v>
      </c>
      <c r="C90" t="str">
        <f>'(II) Consultorias'!D23</f>
        <v>2.1 Contratação de consultoria/mentoria.</v>
      </c>
      <c r="D90" t="str">
        <f>'(II) Consultorias'!E23</f>
        <v>Horas de trabalho</v>
      </c>
      <c r="E90" s="310">
        <f>'(II) Consultorias'!F23</f>
        <v>0</v>
      </c>
      <c r="F90" s="253">
        <f>'(II) Consultorias'!G23</f>
        <v>0</v>
      </c>
      <c r="G90" s="253">
        <f>'(II) Consultorias'!H23</f>
        <v>0</v>
      </c>
      <c r="H90" s="253">
        <f>'(II) Consultorias'!I23</f>
        <v>0</v>
      </c>
      <c r="I90" s="253">
        <f>'(II) Consultorias'!J23</f>
        <v>0</v>
      </c>
      <c r="J90" s="253" t="str">
        <f>'(II) Consultorias'!K23</f>
        <v/>
      </c>
      <c r="L90" t="str">
        <f t="shared" si="11"/>
        <v/>
      </c>
      <c r="M90" t="str">
        <f t="shared" si="12"/>
        <v/>
      </c>
      <c r="N90" t="str">
        <f t="shared" si="13"/>
        <v/>
      </c>
      <c r="O90" t="str">
        <f t="shared" si="14"/>
        <v/>
      </c>
      <c r="P90" s="310" t="str">
        <f t="shared" si="15"/>
        <v/>
      </c>
      <c r="Q90" s="253" t="str">
        <f t="shared" si="16"/>
        <v/>
      </c>
      <c r="R90" s="253" t="str">
        <f t="shared" si="17"/>
        <v/>
      </c>
      <c r="S90" s="253" t="str">
        <f t="shared" si="18"/>
        <v/>
      </c>
      <c r="T90" s="253" t="str">
        <f t="shared" si="19"/>
        <v/>
      </c>
      <c r="U90" s="253" t="str">
        <f t="shared" si="20"/>
        <v/>
      </c>
    </row>
    <row r="91" spans="1:21">
      <c r="A91" t="str">
        <f>'(II) Consultorias'!$A$23</f>
        <v>B4</v>
      </c>
      <c r="B91" t="str">
        <f>'(II) Consultorias'!$B$23</f>
        <v>Descrição da atividade</v>
      </c>
      <c r="C91" t="str">
        <f>'(II) Consultorias'!D24</f>
        <v>2.2 Preparação e impressão de materiais.</v>
      </c>
      <c r="D91" t="str">
        <f>'(II) Consultorias'!E24</f>
        <v>Unidade</v>
      </c>
      <c r="E91" s="310">
        <f>'(II) Consultorias'!F24</f>
        <v>0</v>
      </c>
      <c r="F91" s="253">
        <f>'(II) Consultorias'!G24</f>
        <v>0</v>
      </c>
      <c r="G91" s="253">
        <f>'(II) Consultorias'!H24</f>
        <v>0</v>
      </c>
      <c r="H91" s="253">
        <f>'(II) Consultorias'!I24</f>
        <v>0</v>
      </c>
      <c r="I91" s="253">
        <f>'(II) Consultorias'!J24</f>
        <v>0</v>
      </c>
      <c r="J91" s="253" t="str">
        <f>'(II) Consultorias'!K24</f>
        <v/>
      </c>
      <c r="L91" t="str">
        <f t="shared" si="11"/>
        <v/>
      </c>
      <c r="M91" t="str">
        <f t="shared" si="12"/>
        <v/>
      </c>
      <c r="N91" t="str">
        <f t="shared" si="13"/>
        <v/>
      </c>
      <c r="O91" t="str">
        <f t="shared" si="14"/>
        <v/>
      </c>
      <c r="P91" s="310" t="str">
        <f t="shared" si="15"/>
        <v/>
      </c>
      <c r="Q91" s="253" t="str">
        <f t="shared" si="16"/>
        <v/>
      </c>
      <c r="R91" s="253" t="str">
        <f t="shared" si="17"/>
        <v/>
      </c>
      <c r="S91" s="253" t="str">
        <f t="shared" si="18"/>
        <v/>
      </c>
      <c r="T91" s="253" t="str">
        <f t="shared" si="19"/>
        <v/>
      </c>
      <c r="U91" s="253" t="str">
        <f t="shared" si="20"/>
        <v/>
      </c>
    </row>
    <row r="92" spans="1:21">
      <c r="A92" t="str">
        <f>'(II) Consultorias'!$A$23</f>
        <v>B4</v>
      </c>
      <c r="B92" t="str">
        <f>'(II) Consultorias'!$B$23</f>
        <v>Descrição da atividade</v>
      </c>
      <c r="C92" t="str">
        <f>'(II) Consultorias'!D25</f>
        <v>2.3 Custos relacionados à divulgação da ação (produção de material promocional, serviços gráficos de reprodução e veiculação em rádio, TV e mídias sociais).</v>
      </c>
      <c r="D92" t="str">
        <f>'(II) Consultorias'!E25</f>
        <v>Unidade</v>
      </c>
      <c r="E92" s="310">
        <f>'(II) Consultorias'!F25</f>
        <v>0</v>
      </c>
      <c r="F92" s="253">
        <f>'(II) Consultorias'!G25</f>
        <v>0</v>
      </c>
      <c r="G92" s="253">
        <f>'(II) Consultorias'!H25</f>
        <v>0</v>
      </c>
      <c r="H92" s="253">
        <f>'(II) Consultorias'!I25</f>
        <v>0</v>
      </c>
      <c r="I92" s="253">
        <f>'(II) Consultorias'!J25</f>
        <v>0</v>
      </c>
      <c r="J92" s="253" t="str">
        <f>'(II) Consultorias'!K25</f>
        <v/>
      </c>
      <c r="L92" t="str">
        <f t="shared" si="11"/>
        <v/>
      </c>
      <c r="M92" t="str">
        <f t="shared" si="12"/>
        <v/>
      </c>
      <c r="N92" t="str">
        <f t="shared" si="13"/>
        <v/>
      </c>
      <c r="O92" t="str">
        <f t="shared" si="14"/>
        <v/>
      </c>
      <c r="P92" s="310" t="str">
        <f t="shared" si="15"/>
        <v/>
      </c>
      <c r="Q92" s="253" t="str">
        <f t="shared" si="16"/>
        <v/>
      </c>
      <c r="R92" s="253" t="str">
        <f t="shared" si="17"/>
        <v/>
      </c>
      <c r="S92" s="253" t="str">
        <f t="shared" si="18"/>
        <v/>
      </c>
      <c r="T92" s="253" t="str">
        <f t="shared" si="19"/>
        <v/>
      </c>
      <c r="U92" s="253" t="str">
        <f t="shared" si="20"/>
        <v/>
      </c>
    </row>
    <row r="93" spans="1:21">
      <c r="A93" t="str">
        <f>'(II) Consultorias'!$A$23</f>
        <v>B4</v>
      </c>
      <c r="B93" t="str">
        <f>'(II) Consultorias'!$B$23</f>
        <v>Descrição da atividade</v>
      </c>
      <c r="C93" t="str">
        <f>'(II) Consultorias'!D26</f>
        <v>2.4 Custos de deslocamento para consultores/mentores (custo de combustível, locação de veículos, passagens aéreas ou rodoviárias, táxis ou transportes alternativos).</v>
      </c>
      <c r="D93" t="str">
        <f>'(II) Consultorias'!E26</f>
        <v>Unidade</v>
      </c>
      <c r="E93" s="310">
        <f>'(II) Consultorias'!F26</f>
        <v>0</v>
      </c>
      <c r="F93" s="253">
        <f>'(II) Consultorias'!G26</f>
        <v>0</v>
      </c>
      <c r="G93" s="253">
        <f>'(II) Consultorias'!H26</f>
        <v>0</v>
      </c>
      <c r="H93" s="253">
        <f>'(II) Consultorias'!I26</f>
        <v>0</v>
      </c>
      <c r="I93" s="253">
        <f>'(II) Consultorias'!J26</f>
        <v>0</v>
      </c>
      <c r="J93" s="253" t="str">
        <f>'(II) Consultorias'!K26</f>
        <v/>
      </c>
      <c r="L93" t="str">
        <f t="shared" si="11"/>
        <v/>
      </c>
      <c r="M93" t="str">
        <f t="shared" si="12"/>
        <v/>
      </c>
      <c r="N93" t="str">
        <f t="shared" si="13"/>
        <v/>
      </c>
      <c r="O93" t="str">
        <f t="shared" si="14"/>
        <v/>
      </c>
      <c r="P93" s="310" t="str">
        <f t="shared" si="15"/>
        <v/>
      </c>
      <c r="Q93" s="253" t="str">
        <f t="shared" si="16"/>
        <v/>
      </c>
      <c r="R93" s="253" t="str">
        <f t="shared" si="17"/>
        <v/>
      </c>
      <c r="S93" s="253" t="str">
        <f t="shared" si="18"/>
        <v/>
      </c>
      <c r="T93" s="253" t="str">
        <f t="shared" si="19"/>
        <v/>
      </c>
      <c r="U93" s="253" t="str">
        <f t="shared" si="20"/>
        <v/>
      </c>
    </row>
    <row r="94" spans="1:21">
      <c r="A94" t="str">
        <f>'(II) Consultorias'!$A$23</f>
        <v>B4</v>
      </c>
      <c r="B94" t="str">
        <f>'(II) Consultorias'!$B$23</f>
        <v>Descrição da atividade</v>
      </c>
      <c r="C94" t="str">
        <f>'(II) Consultorias'!D27</f>
        <v>2.5 Hospedagem e ajuda de custo para consultores/mentores.</v>
      </c>
      <c r="D94" t="str">
        <f>'(II) Consultorias'!E27</f>
        <v>Diárias</v>
      </c>
      <c r="E94" s="310">
        <f>'(II) Consultorias'!F27</f>
        <v>0</v>
      </c>
      <c r="F94" s="253">
        <f>'(II) Consultorias'!G27</f>
        <v>0</v>
      </c>
      <c r="G94" s="253">
        <f>'(II) Consultorias'!H27</f>
        <v>0</v>
      </c>
      <c r="H94" s="253">
        <f>'(II) Consultorias'!I27</f>
        <v>0</v>
      </c>
      <c r="I94" s="253">
        <f>'(II) Consultorias'!J27</f>
        <v>0</v>
      </c>
      <c r="J94" s="253" t="str">
        <f>'(II) Consultorias'!K27</f>
        <v/>
      </c>
      <c r="L94" t="str">
        <f t="shared" si="11"/>
        <v/>
      </c>
      <c r="M94" t="str">
        <f t="shared" si="12"/>
        <v/>
      </c>
      <c r="N94" t="str">
        <f t="shared" si="13"/>
        <v/>
      </c>
      <c r="O94" t="str">
        <f t="shared" si="14"/>
        <v/>
      </c>
      <c r="P94" s="310" t="str">
        <f t="shared" si="15"/>
        <v/>
      </c>
      <c r="Q94" s="253" t="str">
        <f t="shared" si="16"/>
        <v/>
      </c>
      <c r="R94" s="253" t="str">
        <f t="shared" si="17"/>
        <v/>
      </c>
      <c r="S94" s="253" t="str">
        <f t="shared" si="18"/>
        <v/>
      </c>
      <c r="T94" s="253" t="str">
        <f t="shared" si="19"/>
        <v/>
      </c>
      <c r="U94" s="253" t="str">
        <f t="shared" si="20"/>
        <v/>
      </c>
    </row>
    <row r="95" spans="1:21" ht="15" customHeight="1">
      <c r="A95" t="str">
        <f>'(II) Consultorias'!$A$28</f>
        <v>B5</v>
      </c>
      <c r="B95" t="str">
        <f>'(II) Consultorias'!$B$28</f>
        <v>Descrição da atividade</v>
      </c>
      <c r="C95" t="str">
        <f>'(II) Consultorias'!D28</f>
        <v>2.1 Contratação de consultoria/mentoria.</v>
      </c>
      <c r="D95" t="str">
        <f>'(II) Consultorias'!E28</f>
        <v>Horas de trabalho</v>
      </c>
      <c r="E95" s="310">
        <f>'(II) Consultorias'!F28</f>
        <v>0</v>
      </c>
      <c r="F95" s="253">
        <f>'(II) Consultorias'!G28</f>
        <v>0</v>
      </c>
      <c r="G95" s="253">
        <f>'(II) Consultorias'!H28</f>
        <v>0</v>
      </c>
      <c r="H95" s="253">
        <f>'(II) Consultorias'!I28</f>
        <v>0</v>
      </c>
      <c r="I95" s="253">
        <f>'(II) Consultorias'!J28</f>
        <v>0</v>
      </c>
      <c r="J95" s="253" t="str">
        <f>'(II) Consultorias'!K28</f>
        <v/>
      </c>
      <c r="L95" t="str">
        <f t="shared" si="11"/>
        <v/>
      </c>
      <c r="M95" t="str">
        <f t="shared" si="12"/>
        <v/>
      </c>
      <c r="N95" t="str">
        <f t="shared" si="13"/>
        <v/>
      </c>
      <c r="O95" t="str">
        <f t="shared" si="14"/>
        <v/>
      </c>
      <c r="P95" s="310" t="str">
        <f t="shared" si="15"/>
        <v/>
      </c>
      <c r="Q95" s="253" t="str">
        <f t="shared" si="16"/>
        <v/>
      </c>
      <c r="R95" s="253" t="str">
        <f t="shared" si="17"/>
        <v/>
      </c>
      <c r="S95" s="253" t="str">
        <f t="shared" si="18"/>
        <v/>
      </c>
      <c r="T95" s="253" t="str">
        <f t="shared" si="19"/>
        <v/>
      </c>
      <c r="U95" s="253" t="str">
        <f t="shared" si="20"/>
        <v/>
      </c>
    </row>
    <row r="96" spans="1:21">
      <c r="A96" t="str">
        <f>'(II) Consultorias'!$A$28</f>
        <v>B5</v>
      </c>
      <c r="B96" t="str">
        <f>'(II) Consultorias'!$B$28</f>
        <v>Descrição da atividade</v>
      </c>
      <c r="C96" t="str">
        <f>'(II) Consultorias'!D29</f>
        <v>2.2 Preparação e impressão de materiais.</v>
      </c>
      <c r="D96" t="str">
        <f>'(II) Consultorias'!E29</f>
        <v>Unidade</v>
      </c>
      <c r="E96" s="310">
        <f>'(II) Consultorias'!F29</f>
        <v>0</v>
      </c>
      <c r="F96" s="253">
        <f>'(II) Consultorias'!G29</f>
        <v>0</v>
      </c>
      <c r="G96" s="253">
        <f>'(II) Consultorias'!H29</f>
        <v>0</v>
      </c>
      <c r="H96" s="253">
        <f>'(II) Consultorias'!I29</f>
        <v>0</v>
      </c>
      <c r="I96" s="253">
        <f>'(II) Consultorias'!J29</f>
        <v>0</v>
      </c>
      <c r="J96" s="253" t="str">
        <f>'(II) Consultorias'!K29</f>
        <v/>
      </c>
      <c r="L96" t="str">
        <f t="shared" si="11"/>
        <v/>
      </c>
      <c r="M96" t="str">
        <f t="shared" si="12"/>
        <v/>
      </c>
      <c r="N96" t="str">
        <f t="shared" si="13"/>
        <v/>
      </c>
      <c r="O96" t="str">
        <f t="shared" si="14"/>
        <v/>
      </c>
      <c r="P96" s="310" t="str">
        <f t="shared" si="15"/>
        <v/>
      </c>
      <c r="Q96" s="253" t="str">
        <f t="shared" si="16"/>
        <v/>
      </c>
      <c r="R96" s="253" t="str">
        <f t="shared" si="17"/>
        <v/>
      </c>
      <c r="S96" s="253" t="str">
        <f t="shared" si="18"/>
        <v/>
      </c>
      <c r="T96" s="253" t="str">
        <f t="shared" si="19"/>
        <v/>
      </c>
      <c r="U96" s="253" t="str">
        <f t="shared" si="20"/>
        <v/>
      </c>
    </row>
    <row r="97" spans="1:21">
      <c r="A97" t="str">
        <f>'(II) Consultorias'!$A$28</f>
        <v>B5</v>
      </c>
      <c r="B97" t="str">
        <f>'(II) Consultorias'!$B$28</f>
        <v>Descrição da atividade</v>
      </c>
      <c r="C97" t="str">
        <f>'(II) Consultorias'!D30</f>
        <v>2.3 Custos relacionados à divulgação da ação (produção de material promocional, serviços gráficos de reprodução e veiculação em rádio, TV e mídias sociais).</v>
      </c>
      <c r="D97" t="str">
        <f>'(II) Consultorias'!E30</f>
        <v>Unidade</v>
      </c>
      <c r="E97" s="310">
        <f>'(II) Consultorias'!F30</f>
        <v>0</v>
      </c>
      <c r="F97" s="253">
        <f>'(II) Consultorias'!G30</f>
        <v>0</v>
      </c>
      <c r="G97" s="253">
        <f>'(II) Consultorias'!H30</f>
        <v>0</v>
      </c>
      <c r="H97" s="253">
        <f>'(II) Consultorias'!I30</f>
        <v>0</v>
      </c>
      <c r="I97" s="253">
        <f>'(II) Consultorias'!J30</f>
        <v>0</v>
      </c>
      <c r="J97" s="253" t="str">
        <f>'(II) Consultorias'!K30</f>
        <v/>
      </c>
      <c r="L97" t="str">
        <f t="shared" si="11"/>
        <v/>
      </c>
      <c r="M97" t="str">
        <f t="shared" si="12"/>
        <v/>
      </c>
      <c r="N97" t="str">
        <f t="shared" si="13"/>
        <v/>
      </c>
      <c r="O97" t="str">
        <f t="shared" si="14"/>
        <v/>
      </c>
      <c r="P97" s="310" t="str">
        <f t="shared" si="15"/>
        <v/>
      </c>
      <c r="Q97" s="253" t="str">
        <f t="shared" si="16"/>
        <v/>
      </c>
      <c r="R97" s="253" t="str">
        <f t="shared" si="17"/>
        <v/>
      </c>
      <c r="S97" s="253" t="str">
        <f t="shared" si="18"/>
        <v/>
      </c>
      <c r="T97" s="253" t="str">
        <f t="shared" si="19"/>
        <v/>
      </c>
      <c r="U97" s="253" t="str">
        <f t="shared" si="20"/>
        <v/>
      </c>
    </row>
    <row r="98" spans="1:21">
      <c r="A98" t="str">
        <f>'(II) Consultorias'!$A$28</f>
        <v>B5</v>
      </c>
      <c r="B98" t="str">
        <f>'(II) Consultorias'!$B$28</f>
        <v>Descrição da atividade</v>
      </c>
      <c r="C98" t="str">
        <f>'(II) Consultorias'!D31</f>
        <v>2.4 Custos de deslocamento para consultores/mentores (custo de combustível, locação de veículos, passagens aéreas ou rodoviárias, táxis ou transportes alternativos).</v>
      </c>
      <c r="D98" t="str">
        <f>'(II) Consultorias'!E31</f>
        <v>Unidade</v>
      </c>
      <c r="E98" s="310">
        <f>'(II) Consultorias'!F31</f>
        <v>0</v>
      </c>
      <c r="F98" s="253">
        <f>'(II) Consultorias'!G31</f>
        <v>0</v>
      </c>
      <c r="G98" s="253">
        <f>'(II) Consultorias'!H31</f>
        <v>0</v>
      </c>
      <c r="H98" s="253">
        <f>'(II) Consultorias'!I31</f>
        <v>0</v>
      </c>
      <c r="I98" s="253">
        <f>'(II) Consultorias'!J31</f>
        <v>0</v>
      </c>
      <c r="J98" s="253" t="str">
        <f>'(II) Consultorias'!K31</f>
        <v/>
      </c>
      <c r="L98" t="str">
        <f t="shared" si="11"/>
        <v/>
      </c>
      <c r="M98" t="str">
        <f t="shared" si="12"/>
        <v/>
      </c>
      <c r="N98" t="str">
        <f t="shared" si="13"/>
        <v/>
      </c>
      <c r="O98" t="str">
        <f t="shared" si="14"/>
        <v/>
      </c>
      <c r="P98" s="310" t="str">
        <f t="shared" si="15"/>
        <v/>
      </c>
      <c r="Q98" s="253" t="str">
        <f t="shared" si="16"/>
        <v/>
      </c>
      <c r="R98" s="253" t="str">
        <f t="shared" si="17"/>
        <v/>
      </c>
      <c r="S98" s="253" t="str">
        <f t="shared" si="18"/>
        <v/>
      </c>
      <c r="T98" s="253" t="str">
        <f t="shared" si="19"/>
        <v/>
      </c>
      <c r="U98" s="253" t="str">
        <f t="shared" si="20"/>
        <v/>
      </c>
    </row>
    <row r="99" spans="1:21">
      <c r="A99" t="str">
        <f>'(II) Consultorias'!$A$28</f>
        <v>B5</v>
      </c>
      <c r="B99" t="str">
        <f>'(II) Consultorias'!$B$28</f>
        <v>Descrição da atividade</v>
      </c>
      <c r="C99" t="str">
        <f>'(II) Consultorias'!D32</f>
        <v>2.5 Hospedagem e ajuda de custo para consultores/mentores.</v>
      </c>
      <c r="D99" t="str">
        <f>'(II) Consultorias'!E32</f>
        <v>Diárias</v>
      </c>
      <c r="E99" s="310">
        <f>'(II) Consultorias'!F32</f>
        <v>0</v>
      </c>
      <c r="F99" s="253">
        <f>'(II) Consultorias'!G32</f>
        <v>0</v>
      </c>
      <c r="G99" s="253">
        <f>'(II) Consultorias'!H32</f>
        <v>0</v>
      </c>
      <c r="H99" s="253">
        <f>'(II) Consultorias'!I32</f>
        <v>0</v>
      </c>
      <c r="I99" s="253">
        <f>'(II) Consultorias'!J32</f>
        <v>0</v>
      </c>
      <c r="J99" s="253" t="str">
        <f>'(II) Consultorias'!K32</f>
        <v/>
      </c>
      <c r="L99" t="str">
        <f t="shared" si="11"/>
        <v/>
      </c>
      <c r="M99" t="str">
        <f t="shared" si="12"/>
        <v/>
      </c>
      <c r="N99" t="str">
        <f t="shared" si="13"/>
        <v/>
      </c>
      <c r="O99" t="str">
        <f t="shared" si="14"/>
        <v/>
      </c>
      <c r="P99" s="310" t="str">
        <f t="shared" si="15"/>
        <v/>
      </c>
      <c r="Q99" s="253" t="str">
        <f t="shared" si="16"/>
        <v/>
      </c>
      <c r="R99" s="253" t="str">
        <f t="shared" si="17"/>
        <v/>
      </c>
      <c r="S99" s="253" t="str">
        <f t="shared" si="18"/>
        <v/>
      </c>
      <c r="T99" s="253" t="str">
        <f t="shared" si="19"/>
        <v/>
      </c>
      <c r="U99" s="253" t="str">
        <f t="shared" si="20"/>
        <v/>
      </c>
    </row>
    <row r="100" spans="1:21">
      <c r="A100" t="str">
        <f>'(II) Consultorias'!$A$33</f>
        <v>B6</v>
      </c>
      <c r="B100" t="str">
        <f>'(II) Consultorias'!$B$33</f>
        <v>Descrição da atividade</v>
      </c>
      <c r="C100" t="str">
        <f>'(II) Consultorias'!D33</f>
        <v>2.1 Contratação de consultoria/mentoria.</v>
      </c>
      <c r="D100" t="str">
        <f>'(II) Consultorias'!E33</f>
        <v>Horas de trabalho</v>
      </c>
      <c r="E100" s="310">
        <f>'(II) Consultorias'!F33</f>
        <v>0</v>
      </c>
      <c r="F100" s="253">
        <f>'(II) Consultorias'!G33</f>
        <v>0</v>
      </c>
      <c r="G100" s="253">
        <f>'(II) Consultorias'!H33</f>
        <v>0</v>
      </c>
      <c r="H100" s="253">
        <f>'(II) Consultorias'!I33</f>
        <v>0</v>
      </c>
      <c r="I100" s="253">
        <f>'(II) Consultorias'!J33</f>
        <v>0</v>
      </c>
      <c r="J100" s="253" t="str">
        <f>'(II) Consultorias'!K33</f>
        <v/>
      </c>
      <c r="L100" t="str">
        <f t="shared" si="11"/>
        <v/>
      </c>
      <c r="M100" t="str">
        <f t="shared" si="12"/>
        <v/>
      </c>
      <c r="N100" t="str">
        <f t="shared" si="13"/>
        <v/>
      </c>
      <c r="O100" t="str">
        <f t="shared" si="14"/>
        <v/>
      </c>
      <c r="P100" s="310" t="str">
        <f t="shared" si="15"/>
        <v/>
      </c>
      <c r="Q100" s="253" t="str">
        <f t="shared" si="16"/>
        <v/>
      </c>
      <c r="R100" s="253" t="str">
        <f t="shared" si="17"/>
        <v/>
      </c>
      <c r="S100" s="253" t="str">
        <f t="shared" si="18"/>
        <v/>
      </c>
      <c r="T100" s="253" t="str">
        <f t="shared" si="19"/>
        <v/>
      </c>
      <c r="U100" s="253" t="str">
        <f t="shared" si="20"/>
        <v/>
      </c>
    </row>
    <row r="101" spans="1:21">
      <c r="A101" t="str">
        <f>'(II) Consultorias'!$A$33</f>
        <v>B6</v>
      </c>
      <c r="B101" t="str">
        <f>'(II) Consultorias'!$B$33</f>
        <v>Descrição da atividade</v>
      </c>
      <c r="C101" t="str">
        <f>'(II) Consultorias'!D34</f>
        <v>2.2 Preparação e impressão de materiais.</v>
      </c>
      <c r="D101" t="str">
        <f>'(II) Consultorias'!E34</f>
        <v>Unidade</v>
      </c>
      <c r="E101" s="310">
        <f>'(II) Consultorias'!F34</f>
        <v>0</v>
      </c>
      <c r="F101" s="253">
        <f>'(II) Consultorias'!G34</f>
        <v>0</v>
      </c>
      <c r="G101" s="253">
        <f>'(II) Consultorias'!H34</f>
        <v>0</v>
      </c>
      <c r="H101" s="253">
        <f>'(II) Consultorias'!I34</f>
        <v>0</v>
      </c>
      <c r="I101" s="253">
        <f>'(II) Consultorias'!J34</f>
        <v>0</v>
      </c>
      <c r="J101" s="253" t="str">
        <f>'(II) Consultorias'!K34</f>
        <v/>
      </c>
      <c r="L101" t="str">
        <f t="shared" si="11"/>
        <v/>
      </c>
      <c r="M101" t="str">
        <f t="shared" si="12"/>
        <v/>
      </c>
      <c r="N101" t="str">
        <f t="shared" si="13"/>
        <v/>
      </c>
      <c r="O101" t="str">
        <f t="shared" si="14"/>
        <v/>
      </c>
      <c r="P101" s="310" t="str">
        <f t="shared" si="15"/>
        <v/>
      </c>
      <c r="Q101" s="253" t="str">
        <f t="shared" si="16"/>
        <v/>
      </c>
      <c r="R101" s="253" t="str">
        <f t="shared" si="17"/>
        <v/>
      </c>
      <c r="S101" s="253" t="str">
        <f t="shared" si="18"/>
        <v/>
      </c>
      <c r="T101" s="253" t="str">
        <f t="shared" si="19"/>
        <v/>
      </c>
      <c r="U101" s="253" t="str">
        <f t="shared" si="20"/>
        <v/>
      </c>
    </row>
    <row r="102" spans="1:21">
      <c r="A102" t="str">
        <f>'(II) Consultorias'!$A$33</f>
        <v>B6</v>
      </c>
      <c r="B102" t="str">
        <f>'(II) Consultorias'!$B$33</f>
        <v>Descrição da atividade</v>
      </c>
      <c r="C102" t="str">
        <f>'(II) Consultorias'!D35</f>
        <v>2.3 Custos relacionados à divulgação da ação (produção de material promocional, serviços gráficos de reprodução e veiculação em rádio, TV e mídias sociais).</v>
      </c>
      <c r="D102" t="str">
        <f>'(II) Consultorias'!E35</f>
        <v>Unidade</v>
      </c>
      <c r="E102" s="310">
        <f>'(II) Consultorias'!F35</f>
        <v>0</v>
      </c>
      <c r="F102" s="253">
        <f>'(II) Consultorias'!G35</f>
        <v>0</v>
      </c>
      <c r="G102" s="253">
        <f>'(II) Consultorias'!H35</f>
        <v>0</v>
      </c>
      <c r="H102" s="253">
        <f>'(II) Consultorias'!I35</f>
        <v>0</v>
      </c>
      <c r="I102" s="253">
        <f>'(II) Consultorias'!J35</f>
        <v>0</v>
      </c>
      <c r="J102" s="253" t="str">
        <f>'(II) Consultorias'!K35</f>
        <v/>
      </c>
      <c r="L102" t="str">
        <f t="shared" si="11"/>
        <v/>
      </c>
      <c r="M102" t="str">
        <f t="shared" si="12"/>
        <v/>
      </c>
      <c r="N102" t="str">
        <f t="shared" si="13"/>
        <v/>
      </c>
      <c r="O102" t="str">
        <f t="shared" si="14"/>
        <v/>
      </c>
      <c r="P102" s="310" t="str">
        <f t="shared" si="15"/>
        <v/>
      </c>
      <c r="Q102" s="253" t="str">
        <f t="shared" si="16"/>
        <v/>
      </c>
      <c r="R102" s="253" t="str">
        <f t="shared" si="17"/>
        <v/>
      </c>
      <c r="S102" s="253" t="str">
        <f t="shared" si="18"/>
        <v/>
      </c>
      <c r="T102" s="253" t="str">
        <f t="shared" si="19"/>
        <v/>
      </c>
      <c r="U102" s="253" t="str">
        <f t="shared" si="20"/>
        <v/>
      </c>
    </row>
    <row r="103" spans="1:21">
      <c r="A103" t="str">
        <f>'(II) Consultorias'!$A$33</f>
        <v>B6</v>
      </c>
      <c r="B103" t="str">
        <f>'(II) Consultorias'!$B$33</f>
        <v>Descrição da atividade</v>
      </c>
      <c r="C103" t="str">
        <f>'(II) Consultorias'!D36</f>
        <v>2.4 Custos de deslocamento para consultores/mentores (custo de combustível, locação de veículos, passagens aéreas ou rodoviárias, táxis ou transportes alternativos).</v>
      </c>
      <c r="D103" t="str">
        <f>'(II) Consultorias'!E36</f>
        <v>Unidade</v>
      </c>
      <c r="E103" s="310">
        <f>'(II) Consultorias'!F36</f>
        <v>0</v>
      </c>
      <c r="F103" s="253">
        <f>'(II) Consultorias'!G36</f>
        <v>0</v>
      </c>
      <c r="G103" s="253">
        <f>'(II) Consultorias'!H36</f>
        <v>0</v>
      </c>
      <c r="H103" s="253">
        <f>'(II) Consultorias'!I36</f>
        <v>0</v>
      </c>
      <c r="I103" s="253">
        <f>'(II) Consultorias'!J36</f>
        <v>0</v>
      </c>
      <c r="J103" s="253" t="str">
        <f>'(II) Consultorias'!K36</f>
        <v/>
      </c>
      <c r="L103" t="str">
        <f t="shared" si="11"/>
        <v/>
      </c>
      <c r="M103" t="str">
        <f t="shared" si="12"/>
        <v/>
      </c>
      <c r="N103" t="str">
        <f t="shared" si="13"/>
        <v/>
      </c>
      <c r="O103" t="str">
        <f t="shared" si="14"/>
        <v/>
      </c>
      <c r="P103" s="310" t="str">
        <f t="shared" si="15"/>
        <v/>
      </c>
      <c r="Q103" s="253" t="str">
        <f t="shared" si="16"/>
        <v/>
      </c>
      <c r="R103" s="253" t="str">
        <f t="shared" si="17"/>
        <v/>
      </c>
      <c r="S103" s="253" t="str">
        <f t="shared" si="18"/>
        <v/>
      </c>
      <c r="T103" s="253" t="str">
        <f t="shared" si="19"/>
        <v/>
      </c>
      <c r="U103" s="253" t="str">
        <f t="shared" si="20"/>
        <v/>
      </c>
    </row>
    <row r="104" spans="1:21">
      <c r="A104" t="str">
        <f>'(II) Consultorias'!$A$33</f>
        <v>B6</v>
      </c>
      <c r="B104" t="str">
        <f>'(II) Consultorias'!$B$33</f>
        <v>Descrição da atividade</v>
      </c>
      <c r="C104" t="str">
        <f>'(II) Consultorias'!D37</f>
        <v>2.5 Hospedagem e ajuda de custo para consultores/mentores.</v>
      </c>
      <c r="D104" t="str">
        <f>'(II) Consultorias'!E37</f>
        <v>Diárias</v>
      </c>
      <c r="E104" s="310">
        <f>'(II) Consultorias'!F37</f>
        <v>0</v>
      </c>
      <c r="F104" s="253">
        <f>'(II) Consultorias'!G37</f>
        <v>0</v>
      </c>
      <c r="G104" s="253">
        <f>'(II) Consultorias'!H37</f>
        <v>0</v>
      </c>
      <c r="H104" s="253">
        <f>'(II) Consultorias'!I37</f>
        <v>0</v>
      </c>
      <c r="I104" s="253">
        <f>'(II) Consultorias'!J37</f>
        <v>0</v>
      </c>
      <c r="J104" s="253" t="str">
        <f>'(II) Consultorias'!K37</f>
        <v/>
      </c>
      <c r="L104" t="str">
        <f t="shared" si="11"/>
        <v/>
      </c>
      <c r="M104" t="str">
        <f t="shared" si="12"/>
        <v/>
      </c>
      <c r="N104" t="str">
        <f t="shared" si="13"/>
        <v/>
      </c>
      <c r="O104" t="str">
        <f t="shared" si="14"/>
        <v/>
      </c>
      <c r="P104" s="310" t="str">
        <f t="shared" si="15"/>
        <v/>
      </c>
      <c r="Q104" s="253" t="str">
        <f t="shared" si="16"/>
        <v/>
      </c>
      <c r="R104" s="253" t="str">
        <f t="shared" si="17"/>
        <v/>
      </c>
      <c r="S104" s="253" t="str">
        <f t="shared" si="18"/>
        <v/>
      </c>
      <c r="T104" s="253" t="str">
        <f t="shared" si="19"/>
        <v/>
      </c>
      <c r="U104" s="253" t="str">
        <f t="shared" si="20"/>
        <v/>
      </c>
    </row>
    <row r="105" spans="1:21">
      <c r="A105" t="str">
        <f>'(II) Consultorias'!$A$38</f>
        <v>B7</v>
      </c>
      <c r="B105" t="str">
        <f>'(II) Consultorias'!$B$38</f>
        <v>Descrição da atividade</v>
      </c>
      <c r="C105" t="str">
        <f>'(II) Consultorias'!D38</f>
        <v>2.1 Contratação de consultoria/mentoria.</v>
      </c>
      <c r="D105" t="str">
        <f>'(II) Consultorias'!E38</f>
        <v>Horas de trabalho</v>
      </c>
      <c r="E105" s="310">
        <f>'(II) Consultorias'!F38</f>
        <v>0</v>
      </c>
      <c r="F105" s="253">
        <f>'(II) Consultorias'!G38</f>
        <v>0</v>
      </c>
      <c r="G105" s="253">
        <f>'(II) Consultorias'!H38</f>
        <v>0</v>
      </c>
      <c r="H105" s="253">
        <f>'(II) Consultorias'!I38</f>
        <v>0</v>
      </c>
      <c r="I105" s="253">
        <f>'(II) Consultorias'!J38</f>
        <v>0</v>
      </c>
      <c r="J105" s="253" t="str">
        <f>'(II) Consultorias'!K38</f>
        <v/>
      </c>
      <c r="L105" t="str">
        <f t="shared" si="11"/>
        <v/>
      </c>
      <c r="M105" t="str">
        <f t="shared" si="12"/>
        <v/>
      </c>
      <c r="N105" t="str">
        <f t="shared" si="13"/>
        <v/>
      </c>
      <c r="O105" t="str">
        <f t="shared" si="14"/>
        <v/>
      </c>
      <c r="P105" s="310" t="str">
        <f t="shared" si="15"/>
        <v/>
      </c>
      <c r="Q105" s="253" t="str">
        <f t="shared" si="16"/>
        <v/>
      </c>
      <c r="R105" s="253" t="str">
        <f t="shared" si="17"/>
        <v/>
      </c>
      <c r="S105" s="253" t="str">
        <f t="shared" si="18"/>
        <v/>
      </c>
      <c r="T105" s="253" t="str">
        <f t="shared" si="19"/>
        <v/>
      </c>
      <c r="U105" s="253" t="str">
        <f t="shared" si="20"/>
        <v/>
      </c>
    </row>
    <row r="106" spans="1:21">
      <c r="A106" t="str">
        <f>'(II) Consultorias'!$A$38</f>
        <v>B7</v>
      </c>
      <c r="B106" t="str">
        <f>'(II) Consultorias'!$B$38</f>
        <v>Descrição da atividade</v>
      </c>
      <c r="C106" t="str">
        <f>'(II) Consultorias'!D39</f>
        <v>2.2 Preparação e impressão de materiais.</v>
      </c>
      <c r="D106" t="str">
        <f>'(II) Consultorias'!E39</f>
        <v>Unidade</v>
      </c>
      <c r="E106" s="310">
        <f>'(II) Consultorias'!F39</f>
        <v>0</v>
      </c>
      <c r="F106" s="253">
        <f>'(II) Consultorias'!G39</f>
        <v>0</v>
      </c>
      <c r="G106" s="253">
        <f>'(II) Consultorias'!H39</f>
        <v>0</v>
      </c>
      <c r="H106" s="253">
        <f>'(II) Consultorias'!I39</f>
        <v>0</v>
      </c>
      <c r="I106" s="253">
        <f>'(II) Consultorias'!J39</f>
        <v>0</v>
      </c>
      <c r="J106" s="253" t="str">
        <f>'(II) Consultorias'!K39</f>
        <v/>
      </c>
      <c r="L106" t="str">
        <f t="shared" si="11"/>
        <v/>
      </c>
      <c r="M106" t="str">
        <f t="shared" si="12"/>
        <v/>
      </c>
      <c r="N106" t="str">
        <f t="shared" si="13"/>
        <v/>
      </c>
      <c r="O106" t="str">
        <f t="shared" si="14"/>
        <v/>
      </c>
      <c r="P106" s="310" t="str">
        <f t="shared" si="15"/>
        <v/>
      </c>
      <c r="Q106" s="253" t="str">
        <f t="shared" si="16"/>
        <v/>
      </c>
      <c r="R106" s="253" t="str">
        <f t="shared" si="17"/>
        <v/>
      </c>
      <c r="S106" s="253" t="str">
        <f t="shared" si="18"/>
        <v/>
      </c>
      <c r="T106" s="253" t="str">
        <f t="shared" si="19"/>
        <v/>
      </c>
      <c r="U106" s="253" t="str">
        <f t="shared" si="20"/>
        <v/>
      </c>
    </row>
    <row r="107" spans="1:21">
      <c r="A107" t="str">
        <f>'(II) Consultorias'!$A$38</f>
        <v>B7</v>
      </c>
      <c r="B107" t="str">
        <f>'(II) Consultorias'!$B$38</f>
        <v>Descrição da atividade</v>
      </c>
      <c r="C107" t="str">
        <f>'(II) Consultorias'!D40</f>
        <v>2.3 Custos relacionados à divulgação da ação (produção de material promocional, serviços gráficos de reprodução e veiculação em rádio, TV e mídias sociais).</v>
      </c>
      <c r="D107" t="str">
        <f>'(II) Consultorias'!E40</f>
        <v>Unidade</v>
      </c>
      <c r="E107" s="310">
        <f>'(II) Consultorias'!F40</f>
        <v>0</v>
      </c>
      <c r="F107" s="253">
        <f>'(II) Consultorias'!G40</f>
        <v>0</v>
      </c>
      <c r="G107" s="253">
        <f>'(II) Consultorias'!H40</f>
        <v>0</v>
      </c>
      <c r="H107" s="253">
        <f>'(II) Consultorias'!I40</f>
        <v>0</v>
      </c>
      <c r="I107" s="253">
        <f>'(II) Consultorias'!J40</f>
        <v>0</v>
      </c>
      <c r="J107" s="253" t="str">
        <f>'(II) Consultorias'!K40</f>
        <v/>
      </c>
      <c r="L107" t="str">
        <f t="shared" si="11"/>
        <v/>
      </c>
      <c r="M107" t="str">
        <f t="shared" si="12"/>
        <v/>
      </c>
      <c r="N107" t="str">
        <f t="shared" si="13"/>
        <v/>
      </c>
      <c r="O107" t="str">
        <f t="shared" si="14"/>
        <v/>
      </c>
      <c r="P107" s="310" t="str">
        <f t="shared" si="15"/>
        <v/>
      </c>
      <c r="Q107" s="253" t="str">
        <f t="shared" si="16"/>
        <v/>
      </c>
      <c r="R107" s="253" t="str">
        <f t="shared" si="17"/>
        <v/>
      </c>
      <c r="S107" s="253" t="str">
        <f t="shared" si="18"/>
        <v/>
      </c>
      <c r="T107" s="253" t="str">
        <f t="shared" si="19"/>
        <v/>
      </c>
      <c r="U107" s="253" t="str">
        <f t="shared" si="20"/>
        <v/>
      </c>
    </row>
    <row r="108" spans="1:21">
      <c r="A108" t="str">
        <f>'(II) Consultorias'!$A$38</f>
        <v>B7</v>
      </c>
      <c r="B108" t="str">
        <f>'(II) Consultorias'!$B$38</f>
        <v>Descrição da atividade</v>
      </c>
      <c r="C108" t="str">
        <f>'(II) Consultorias'!D41</f>
        <v>2.4 Custos de deslocamento para consultores/mentores (custo de combustível, locação de veículos, passagens aéreas ou rodoviárias, táxis ou transportes alternativos).</v>
      </c>
      <c r="D108" t="str">
        <f>'(II) Consultorias'!E41</f>
        <v>Unidade</v>
      </c>
      <c r="E108" s="310">
        <f>'(II) Consultorias'!F41</f>
        <v>0</v>
      </c>
      <c r="F108" s="253">
        <f>'(II) Consultorias'!G41</f>
        <v>0</v>
      </c>
      <c r="G108" s="253">
        <f>'(II) Consultorias'!H41</f>
        <v>0</v>
      </c>
      <c r="H108" s="253">
        <f>'(II) Consultorias'!I41</f>
        <v>0</v>
      </c>
      <c r="I108" s="253">
        <f>'(II) Consultorias'!J41</f>
        <v>0</v>
      </c>
      <c r="J108" s="253" t="str">
        <f>'(II) Consultorias'!K41</f>
        <v/>
      </c>
      <c r="L108" t="str">
        <f t="shared" si="11"/>
        <v/>
      </c>
      <c r="M108" t="str">
        <f t="shared" si="12"/>
        <v/>
      </c>
      <c r="N108" t="str">
        <f t="shared" si="13"/>
        <v/>
      </c>
      <c r="O108" t="str">
        <f t="shared" si="14"/>
        <v/>
      </c>
      <c r="P108" s="310" t="str">
        <f t="shared" si="15"/>
        <v/>
      </c>
      <c r="Q108" s="253" t="str">
        <f t="shared" si="16"/>
        <v/>
      </c>
      <c r="R108" s="253" t="str">
        <f t="shared" si="17"/>
        <v/>
      </c>
      <c r="S108" s="253" t="str">
        <f t="shared" si="18"/>
        <v/>
      </c>
      <c r="T108" s="253" t="str">
        <f t="shared" si="19"/>
        <v/>
      </c>
      <c r="U108" s="253" t="str">
        <f t="shared" si="20"/>
        <v/>
      </c>
    </row>
    <row r="109" spans="1:21">
      <c r="A109" t="str">
        <f>'(II) Consultorias'!$A$38</f>
        <v>B7</v>
      </c>
      <c r="B109" t="str">
        <f>'(II) Consultorias'!$B$38</f>
        <v>Descrição da atividade</v>
      </c>
      <c r="C109" t="str">
        <f>'(II) Consultorias'!D42</f>
        <v>2.5 Hospedagem e ajuda de custo para consultores/mentores.</v>
      </c>
      <c r="D109" t="str">
        <f>'(II) Consultorias'!E42</f>
        <v>Diárias</v>
      </c>
      <c r="E109" s="310">
        <f>'(II) Consultorias'!F42</f>
        <v>0</v>
      </c>
      <c r="F109" s="253">
        <f>'(II) Consultorias'!G42</f>
        <v>0</v>
      </c>
      <c r="G109" s="253">
        <f>'(II) Consultorias'!H42</f>
        <v>0</v>
      </c>
      <c r="H109" s="253">
        <f>'(II) Consultorias'!I42</f>
        <v>0</v>
      </c>
      <c r="I109" s="253">
        <f>'(II) Consultorias'!J42</f>
        <v>0</v>
      </c>
      <c r="J109" s="253" t="str">
        <f>'(II) Consultorias'!K42</f>
        <v/>
      </c>
      <c r="L109" t="str">
        <f t="shared" si="11"/>
        <v/>
      </c>
      <c r="M109" t="str">
        <f t="shared" si="12"/>
        <v/>
      </c>
      <c r="N109" t="str">
        <f t="shared" si="13"/>
        <v/>
      </c>
      <c r="O109" t="str">
        <f t="shared" si="14"/>
        <v/>
      </c>
      <c r="P109" s="310" t="str">
        <f t="shared" si="15"/>
        <v/>
      </c>
      <c r="Q109" s="253" t="str">
        <f t="shared" si="16"/>
        <v/>
      </c>
      <c r="R109" s="253" t="str">
        <f t="shared" si="17"/>
        <v/>
      </c>
      <c r="S109" s="253" t="str">
        <f t="shared" si="18"/>
        <v/>
      </c>
      <c r="T109" s="253" t="str">
        <f t="shared" si="19"/>
        <v/>
      </c>
      <c r="U109" s="253" t="str">
        <f t="shared" si="20"/>
        <v/>
      </c>
    </row>
    <row r="110" spans="1:21">
      <c r="A110" t="str">
        <f>'(II) Consultorias'!$A$43</f>
        <v>B8</v>
      </c>
      <c r="B110" t="str">
        <f>'(II) Consultorias'!$B$43</f>
        <v>Descrição da atividade</v>
      </c>
      <c r="C110" t="str">
        <f>'(II) Consultorias'!D43</f>
        <v>2.1 Contratação de consultoria/mentoria.</v>
      </c>
      <c r="D110" t="str">
        <f>'(II) Consultorias'!E43</f>
        <v>Horas de trabalho</v>
      </c>
      <c r="E110" s="310">
        <f>'(II) Consultorias'!F43</f>
        <v>0</v>
      </c>
      <c r="F110" s="253">
        <f>'(II) Consultorias'!G43</f>
        <v>0</v>
      </c>
      <c r="G110" s="253">
        <f>'(II) Consultorias'!H43</f>
        <v>0</v>
      </c>
      <c r="H110" s="253">
        <f>'(II) Consultorias'!I43</f>
        <v>0</v>
      </c>
      <c r="I110" s="253">
        <f>'(II) Consultorias'!J43</f>
        <v>0</v>
      </c>
      <c r="J110" s="253" t="str">
        <f>'(II) Consultorias'!K43</f>
        <v/>
      </c>
      <c r="L110" t="str">
        <f t="shared" si="11"/>
        <v/>
      </c>
      <c r="M110" t="str">
        <f t="shared" si="12"/>
        <v/>
      </c>
      <c r="N110" t="str">
        <f t="shared" si="13"/>
        <v/>
      </c>
      <c r="O110" t="str">
        <f t="shared" si="14"/>
        <v/>
      </c>
      <c r="P110" s="310" t="str">
        <f t="shared" si="15"/>
        <v/>
      </c>
      <c r="Q110" s="253" t="str">
        <f t="shared" si="16"/>
        <v/>
      </c>
      <c r="R110" s="253" t="str">
        <f t="shared" si="17"/>
        <v/>
      </c>
      <c r="S110" s="253" t="str">
        <f t="shared" si="18"/>
        <v/>
      </c>
      <c r="T110" s="253" t="str">
        <f t="shared" si="19"/>
        <v/>
      </c>
      <c r="U110" s="253" t="str">
        <f t="shared" si="20"/>
        <v/>
      </c>
    </row>
    <row r="111" spans="1:21">
      <c r="A111" t="str">
        <f>'(II) Consultorias'!$A$43</f>
        <v>B8</v>
      </c>
      <c r="B111" t="str">
        <f>'(II) Consultorias'!$B$43</f>
        <v>Descrição da atividade</v>
      </c>
      <c r="C111" t="str">
        <f>'(II) Consultorias'!D44</f>
        <v>2.2 Preparação e impressão de materiais.</v>
      </c>
      <c r="D111" t="str">
        <f>'(II) Consultorias'!E44</f>
        <v>Unidade</v>
      </c>
      <c r="E111" s="310">
        <f>'(II) Consultorias'!F44</f>
        <v>0</v>
      </c>
      <c r="F111" s="253">
        <f>'(II) Consultorias'!G44</f>
        <v>0</v>
      </c>
      <c r="G111" s="253">
        <f>'(II) Consultorias'!H44</f>
        <v>0</v>
      </c>
      <c r="H111" s="253">
        <f>'(II) Consultorias'!I44</f>
        <v>0</v>
      </c>
      <c r="I111" s="253">
        <f>'(II) Consultorias'!J44</f>
        <v>0</v>
      </c>
      <c r="J111" s="253" t="str">
        <f>'(II) Consultorias'!K44</f>
        <v/>
      </c>
      <c r="L111" t="str">
        <f t="shared" si="11"/>
        <v/>
      </c>
      <c r="M111" t="str">
        <f t="shared" si="12"/>
        <v/>
      </c>
      <c r="N111" t="str">
        <f t="shared" si="13"/>
        <v/>
      </c>
      <c r="O111" t="str">
        <f t="shared" si="14"/>
        <v/>
      </c>
      <c r="P111" s="310" t="str">
        <f t="shared" si="15"/>
        <v/>
      </c>
      <c r="Q111" s="253" t="str">
        <f t="shared" si="16"/>
        <v/>
      </c>
      <c r="R111" s="253" t="str">
        <f t="shared" si="17"/>
        <v/>
      </c>
      <c r="S111" s="253" t="str">
        <f t="shared" si="18"/>
        <v/>
      </c>
      <c r="T111" s="253" t="str">
        <f t="shared" si="19"/>
        <v/>
      </c>
      <c r="U111" s="253" t="str">
        <f t="shared" si="20"/>
        <v/>
      </c>
    </row>
    <row r="112" spans="1:21">
      <c r="A112" t="str">
        <f>'(II) Consultorias'!$A$43</f>
        <v>B8</v>
      </c>
      <c r="B112" t="str">
        <f>'(II) Consultorias'!$B$43</f>
        <v>Descrição da atividade</v>
      </c>
      <c r="C112" t="str">
        <f>'(II) Consultorias'!D45</f>
        <v>2.3 Custos relacionados à divulgação da ação (produção de material promocional, serviços gráficos de reprodução e veiculação em rádio, TV e mídias sociais).</v>
      </c>
      <c r="D112" t="str">
        <f>'(II) Consultorias'!E45</f>
        <v>Unidade</v>
      </c>
      <c r="E112" s="310">
        <f>'(II) Consultorias'!F45</f>
        <v>0</v>
      </c>
      <c r="F112" s="253">
        <f>'(II) Consultorias'!G45</f>
        <v>0</v>
      </c>
      <c r="G112" s="253">
        <f>'(II) Consultorias'!H45</f>
        <v>0</v>
      </c>
      <c r="H112" s="253">
        <f>'(II) Consultorias'!I45</f>
        <v>0</v>
      </c>
      <c r="I112" s="253">
        <f>'(II) Consultorias'!J45</f>
        <v>0</v>
      </c>
      <c r="J112" s="253" t="str">
        <f>'(II) Consultorias'!K45</f>
        <v/>
      </c>
      <c r="L112" t="str">
        <f t="shared" si="11"/>
        <v/>
      </c>
      <c r="M112" t="str">
        <f t="shared" si="12"/>
        <v/>
      </c>
      <c r="N112" t="str">
        <f t="shared" si="13"/>
        <v/>
      </c>
      <c r="O112" t="str">
        <f t="shared" si="14"/>
        <v/>
      </c>
      <c r="P112" s="310" t="str">
        <f t="shared" si="15"/>
        <v/>
      </c>
      <c r="Q112" s="253" t="str">
        <f t="shared" si="16"/>
        <v/>
      </c>
      <c r="R112" s="253" t="str">
        <f t="shared" si="17"/>
        <v/>
      </c>
      <c r="S112" s="253" t="str">
        <f t="shared" si="18"/>
        <v/>
      </c>
      <c r="T112" s="253" t="str">
        <f t="shared" si="19"/>
        <v/>
      </c>
      <c r="U112" s="253" t="str">
        <f t="shared" si="20"/>
        <v/>
      </c>
    </row>
    <row r="113" spans="1:21">
      <c r="A113" t="str">
        <f>'(II) Consultorias'!$A$43</f>
        <v>B8</v>
      </c>
      <c r="B113" t="str">
        <f>'(II) Consultorias'!$B$43</f>
        <v>Descrição da atividade</v>
      </c>
      <c r="C113" t="str">
        <f>'(II) Consultorias'!D46</f>
        <v>2.4 Custos de deslocamento para consultores/mentores (custo de combustível, locação de veículos, passagens aéreas ou rodoviárias, táxis ou transportes alternativos).</v>
      </c>
      <c r="D113" t="str">
        <f>'(II) Consultorias'!E46</f>
        <v>Unidade</v>
      </c>
      <c r="E113" s="310">
        <f>'(II) Consultorias'!F46</f>
        <v>0</v>
      </c>
      <c r="F113" s="253">
        <f>'(II) Consultorias'!G46</f>
        <v>0</v>
      </c>
      <c r="G113" s="253">
        <f>'(II) Consultorias'!H46</f>
        <v>0</v>
      </c>
      <c r="H113" s="253">
        <f>'(II) Consultorias'!I46</f>
        <v>0</v>
      </c>
      <c r="I113" s="253">
        <f>'(II) Consultorias'!J46</f>
        <v>0</v>
      </c>
      <c r="J113" s="253" t="str">
        <f>'(II) Consultorias'!K46</f>
        <v/>
      </c>
      <c r="L113" t="str">
        <f t="shared" si="11"/>
        <v/>
      </c>
      <c r="M113" t="str">
        <f t="shared" si="12"/>
        <v/>
      </c>
      <c r="N113" t="str">
        <f t="shared" si="13"/>
        <v/>
      </c>
      <c r="O113" t="str">
        <f t="shared" si="14"/>
        <v/>
      </c>
      <c r="P113" s="310" t="str">
        <f t="shared" si="15"/>
        <v/>
      </c>
      <c r="Q113" s="253" t="str">
        <f t="shared" si="16"/>
        <v/>
      </c>
      <c r="R113" s="253" t="str">
        <f t="shared" si="17"/>
        <v/>
      </c>
      <c r="S113" s="253" t="str">
        <f t="shared" si="18"/>
        <v/>
      </c>
      <c r="T113" s="253" t="str">
        <f t="shared" si="19"/>
        <v/>
      </c>
      <c r="U113" s="253" t="str">
        <f t="shared" si="20"/>
        <v/>
      </c>
    </row>
    <row r="114" spans="1:21">
      <c r="A114" t="str">
        <f>'(II) Consultorias'!$A$43</f>
        <v>B8</v>
      </c>
      <c r="B114" t="str">
        <f>'(II) Consultorias'!$B$43</f>
        <v>Descrição da atividade</v>
      </c>
      <c r="C114" t="str">
        <f>'(II) Consultorias'!D47</f>
        <v>2.5 Hospedagem e ajuda de custo para consultores/mentores.</v>
      </c>
      <c r="D114" t="str">
        <f>'(II) Consultorias'!E47</f>
        <v>Diárias</v>
      </c>
      <c r="E114" s="310">
        <f>'(II) Consultorias'!F47</f>
        <v>0</v>
      </c>
      <c r="F114" s="253">
        <f>'(II) Consultorias'!G47</f>
        <v>0</v>
      </c>
      <c r="G114" s="253">
        <f>'(II) Consultorias'!H47</f>
        <v>0</v>
      </c>
      <c r="H114" s="253">
        <f>'(II) Consultorias'!I47</f>
        <v>0</v>
      </c>
      <c r="I114" s="253">
        <f>'(II) Consultorias'!J47</f>
        <v>0</v>
      </c>
      <c r="J114" s="253" t="str">
        <f>'(II) Consultorias'!K47</f>
        <v/>
      </c>
      <c r="L114" t="str">
        <f t="shared" si="11"/>
        <v/>
      </c>
      <c r="M114" t="str">
        <f t="shared" si="12"/>
        <v/>
      </c>
      <c r="N114" t="str">
        <f t="shared" si="13"/>
        <v/>
      </c>
      <c r="O114" t="str">
        <f t="shared" si="14"/>
        <v/>
      </c>
      <c r="P114" s="310" t="str">
        <f t="shared" si="15"/>
        <v/>
      </c>
      <c r="Q114" s="253" t="str">
        <f t="shared" si="16"/>
        <v/>
      </c>
      <c r="R114" s="253" t="str">
        <f t="shared" si="17"/>
        <v/>
      </c>
      <c r="S114" s="253" t="str">
        <f t="shared" si="18"/>
        <v/>
      </c>
      <c r="T114" s="253" t="str">
        <f t="shared" si="19"/>
        <v/>
      </c>
      <c r="U114" s="253" t="str">
        <f t="shared" si="20"/>
        <v/>
      </c>
    </row>
    <row r="115" spans="1:21">
      <c r="A115" t="str">
        <f>'(III) Estudos'!$A$8</f>
        <v>C1</v>
      </c>
      <c r="B115" t="str">
        <f>'(III) Estudos'!$B$8</f>
        <v>Descrição da Atividade</v>
      </c>
      <c r="C115" t="str">
        <f>'(III) Estudos'!D8</f>
        <v>3.1 Contratação de estudos/pesquisas (consultorias especializadas).</v>
      </c>
      <c r="D115" t="str">
        <f>'(III) Estudos'!E8</f>
        <v>Unidade</v>
      </c>
      <c r="E115" s="310">
        <f>'(III) Estudos'!F8</f>
        <v>0</v>
      </c>
      <c r="F115" s="253">
        <f>'(III) Estudos'!G8</f>
        <v>0</v>
      </c>
      <c r="G115" s="253">
        <f>'(III) Estudos'!H8</f>
        <v>0</v>
      </c>
      <c r="H115" s="253">
        <f>'(III) Estudos'!I8</f>
        <v>0</v>
      </c>
      <c r="I115" s="253">
        <f>'(III) Estudos'!J8</f>
        <v>0</v>
      </c>
      <c r="J115" s="253" t="str">
        <f>'(III) Estudos'!K8</f>
        <v/>
      </c>
      <c r="L115" t="str">
        <f t="shared" si="11"/>
        <v/>
      </c>
      <c r="M115" t="str">
        <f t="shared" si="12"/>
        <v/>
      </c>
      <c r="N115" t="str">
        <f t="shared" si="13"/>
        <v/>
      </c>
      <c r="O115" t="str">
        <f t="shared" si="14"/>
        <v/>
      </c>
      <c r="P115" s="310" t="str">
        <f t="shared" si="15"/>
        <v/>
      </c>
      <c r="Q115" s="253" t="str">
        <f t="shared" si="16"/>
        <v/>
      </c>
      <c r="R115" s="253" t="str">
        <f t="shared" si="17"/>
        <v/>
      </c>
      <c r="S115" s="253" t="str">
        <f t="shared" si="18"/>
        <v/>
      </c>
      <c r="T115" s="253" t="str">
        <f t="shared" si="19"/>
        <v/>
      </c>
      <c r="U115" s="253" t="str">
        <f t="shared" si="20"/>
        <v/>
      </c>
    </row>
    <row r="116" spans="1:21">
      <c r="A116" t="str">
        <f>'(III) Estudos'!$A$8</f>
        <v>C1</v>
      </c>
      <c r="B116" t="str">
        <f>'(III) Estudos'!$B$8</f>
        <v>Descrição da Atividade</v>
      </c>
      <c r="C116" t="str">
        <f>'(III) Estudos'!D9</f>
        <v>3.2 Custos relacionados à divulgação da ação (produção de material promocional, serviços gráficos de reprodução e veiculação em rádio, TV e mídias sociais).</v>
      </c>
      <c r="D116" t="str">
        <f>'(III) Estudos'!E9</f>
        <v>Unidade</v>
      </c>
      <c r="E116" s="310">
        <f>'(III) Estudos'!F9</f>
        <v>0</v>
      </c>
      <c r="F116" s="253">
        <f>'(III) Estudos'!G9</f>
        <v>0</v>
      </c>
      <c r="G116" s="253">
        <f>'(III) Estudos'!H9</f>
        <v>0</v>
      </c>
      <c r="H116" s="253">
        <f>'(III) Estudos'!I9</f>
        <v>0</v>
      </c>
      <c r="I116" s="253">
        <f>'(III) Estudos'!J9</f>
        <v>0</v>
      </c>
      <c r="J116" s="253" t="str">
        <f>'(III) Estudos'!K9</f>
        <v/>
      </c>
      <c r="L116" t="str">
        <f t="shared" si="11"/>
        <v/>
      </c>
      <c r="M116" t="str">
        <f t="shared" si="12"/>
        <v/>
      </c>
      <c r="N116" t="str">
        <f t="shared" si="13"/>
        <v/>
      </c>
      <c r="O116" t="str">
        <f t="shared" si="14"/>
        <v/>
      </c>
      <c r="P116" s="310" t="str">
        <f t="shared" si="15"/>
        <v/>
      </c>
      <c r="Q116" s="253" t="str">
        <f t="shared" si="16"/>
        <v/>
      </c>
      <c r="R116" s="253" t="str">
        <f t="shared" si="17"/>
        <v/>
      </c>
      <c r="S116" s="253" t="str">
        <f t="shared" si="18"/>
        <v/>
      </c>
      <c r="T116" s="253" t="str">
        <f t="shared" si="19"/>
        <v/>
      </c>
      <c r="U116" s="253" t="str">
        <f t="shared" si="20"/>
        <v/>
      </c>
    </row>
    <row r="117" spans="1:21">
      <c r="A117" t="str">
        <f>'(III) Estudos'!$A$8</f>
        <v>C1</v>
      </c>
      <c r="B117" t="str">
        <f>'(III) Estudos'!$B$8</f>
        <v>Descrição da Atividade</v>
      </c>
      <c r="C117" t="str">
        <f>'(III) Estudos'!D10</f>
        <v>3.3 Custos relacionados à divulgação dos estudos e pesquisas desenvolvidos às empresas beneficiadas (locação de espaço e estrutura audiovisual e/ou estrutura para divulgação em ambiente digital).</v>
      </c>
      <c r="D117" t="str">
        <f>'(III) Estudos'!E10</f>
        <v>Unidade</v>
      </c>
      <c r="E117" s="310">
        <f>'(III) Estudos'!F10</f>
        <v>0</v>
      </c>
      <c r="F117" s="253">
        <f>'(III) Estudos'!G10</f>
        <v>0</v>
      </c>
      <c r="G117" s="253">
        <f>'(III) Estudos'!H10</f>
        <v>0</v>
      </c>
      <c r="H117" s="253">
        <f>'(III) Estudos'!I10</f>
        <v>0</v>
      </c>
      <c r="I117" s="253">
        <f>'(III) Estudos'!J10</f>
        <v>0</v>
      </c>
      <c r="J117" s="253" t="str">
        <f>'(III) Estudos'!K10</f>
        <v/>
      </c>
      <c r="L117" t="str">
        <f t="shared" si="11"/>
        <v/>
      </c>
      <c r="M117" t="str">
        <f t="shared" si="12"/>
        <v/>
      </c>
      <c r="N117" t="str">
        <f t="shared" si="13"/>
        <v/>
      </c>
      <c r="O117" t="str">
        <f t="shared" si="14"/>
        <v/>
      </c>
      <c r="P117" s="310" t="str">
        <f t="shared" si="15"/>
        <v/>
      </c>
      <c r="Q117" s="253" t="str">
        <f t="shared" si="16"/>
        <v/>
      </c>
      <c r="R117" s="253" t="str">
        <f t="shared" si="17"/>
        <v/>
      </c>
      <c r="S117" s="253" t="str">
        <f t="shared" si="18"/>
        <v/>
      </c>
      <c r="T117" s="253" t="str">
        <f t="shared" si="19"/>
        <v/>
      </c>
      <c r="U117" s="253" t="str">
        <f t="shared" si="20"/>
        <v/>
      </c>
    </row>
    <row r="118" spans="1:21">
      <c r="A118" t="str">
        <f>'(III) Estudos'!$A$11</f>
        <v>C2</v>
      </c>
      <c r="B118" t="str">
        <f>'(III) Estudos'!$B$11</f>
        <v>Descrição da Atividade</v>
      </c>
      <c r="C118" t="str">
        <f>'(III) Estudos'!D11</f>
        <v>3.1 Contratação de estudos/pesquisas (consultorias especializadas).</v>
      </c>
      <c r="D118" t="str">
        <f>'(III) Estudos'!E11</f>
        <v>Unidade</v>
      </c>
      <c r="E118" s="310">
        <f>'(III) Estudos'!F11</f>
        <v>0</v>
      </c>
      <c r="F118" s="253">
        <f>'(III) Estudos'!G11</f>
        <v>0</v>
      </c>
      <c r="G118" s="253">
        <f>'(III) Estudos'!H11</f>
        <v>0</v>
      </c>
      <c r="H118" s="253">
        <f>'(III) Estudos'!I11</f>
        <v>0</v>
      </c>
      <c r="I118" s="253">
        <f>'(III) Estudos'!J11</f>
        <v>0</v>
      </c>
      <c r="J118" s="253" t="str">
        <f>'(III) Estudos'!K11</f>
        <v/>
      </c>
      <c r="L118" t="str">
        <f t="shared" si="11"/>
        <v/>
      </c>
      <c r="M118" t="str">
        <f t="shared" si="12"/>
        <v/>
      </c>
      <c r="N118" t="str">
        <f t="shared" si="13"/>
        <v/>
      </c>
      <c r="O118" t="str">
        <f t="shared" si="14"/>
        <v/>
      </c>
      <c r="P118" s="310" t="str">
        <f t="shared" si="15"/>
        <v/>
      </c>
      <c r="Q118" s="253" t="str">
        <f t="shared" si="16"/>
        <v/>
      </c>
      <c r="R118" s="253" t="str">
        <f t="shared" si="17"/>
        <v/>
      </c>
      <c r="S118" s="253" t="str">
        <f t="shared" si="18"/>
        <v/>
      </c>
      <c r="T118" s="253" t="str">
        <f t="shared" si="19"/>
        <v/>
      </c>
      <c r="U118" s="253" t="str">
        <f t="shared" si="20"/>
        <v/>
      </c>
    </row>
    <row r="119" spans="1:21">
      <c r="A119" t="str">
        <f>'(III) Estudos'!$A$11</f>
        <v>C2</v>
      </c>
      <c r="B119" t="str">
        <f>'(III) Estudos'!$B$11</f>
        <v>Descrição da Atividade</v>
      </c>
      <c r="C119" t="str">
        <f>'(III) Estudos'!D12</f>
        <v>3.2 Custos relacionados à divulgação da ação (produção de material promocional, serviços gráficos de reprodução e veiculação em rádio, TV e mídias sociais).</v>
      </c>
      <c r="D119" t="str">
        <f>'(III) Estudos'!E12</f>
        <v>Unidade</v>
      </c>
      <c r="E119" s="310">
        <f>'(III) Estudos'!F12</f>
        <v>0</v>
      </c>
      <c r="F119" s="253">
        <f>'(III) Estudos'!G12</f>
        <v>0</v>
      </c>
      <c r="G119" s="253">
        <f>'(III) Estudos'!H12</f>
        <v>0</v>
      </c>
      <c r="H119" s="253">
        <f>'(III) Estudos'!I12</f>
        <v>0</v>
      </c>
      <c r="I119" s="253">
        <f>'(III) Estudos'!J12</f>
        <v>0</v>
      </c>
      <c r="J119" s="253" t="str">
        <f>'(III) Estudos'!K12</f>
        <v/>
      </c>
      <c r="L119" t="str">
        <f t="shared" si="11"/>
        <v/>
      </c>
      <c r="M119" t="str">
        <f t="shared" si="12"/>
        <v/>
      </c>
      <c r="N119" t="str">
        <f t="shared" si="13"/>
        <v/>
      </c>
      <c r="O119" t="str">
        <f t="shared" si="14"/>
        <v/>
      </c>
      <c r="P119" s="310" t="str">
        <f t="shared" si="15"/>
        <v/>
      </c>
      <c r="Q119" s="253" t="str">
        <f t="shared" si="16"/>
        <v/>
      </c>
      <c r="R119" s="253" t="str">
        <f t="shared" si="17"/>
        <v/>
      </c>
      <c r="S119" s="253" t="str">
        <f t="shared" si="18"/>
        <v/>
      </c>
      <c r="T119" s="253" t="str">
        <f t="shared" si="19"/>
        <v/>
      </c>
      <c r="U119" s="253" t="str">
        <f t="shared" si="20"/>
        <v/>
      </c>
    </row>
    <row r="120" spans="1:21">
      <c r="A120" t="str">
        <f>'(III) Estudos'!$A$11</f>
        <v>C2</v>
      </c>
      <c r="B120" t="str">
        <f>'(III) Estudos'!$B$11</f>
        <v>Descrição da Atividade</v>
      </c>
      <c r="C120" t="str">
        <f>'(III) Estudos'!D13</f>
        <v>3.3 Custos relacionados à divulgação dos estudos e pesquisas desenvolvidos às empresas beneficiadas (locação de espaço e estrutura audiovisual e/ou estrutura para divulgação em ambiente digital).</v>
      </c>
      <c r="D120" t="str">
        <f>'(III) Estudos'!E13</f>
        <v>Unidade</v>
      </c>
      <c r="E120" s="310">
        <f>'(III) Estudos'!F13</f>
        <v>0</v>
      </c>
      <c r="F120" s="253">
        <f>'(III) Estudos'!G13</f>
        <v>0</v>
      </c>
      <c r="G120" s="253">
        <f>'(III) Estudos'!H13</f>
        <v>0</v>
      </c>
      <c r="H120" s="253">
        <f>'(III) Estudos'!I13</f>
        <v>0</v>
      </c>
      <c r="I120" s="253">
        <f>'(III) Estudos'!J13</f>
        <v>0</v>
      </c>
      <c r="J120" s="253" t="str">
        <f>'(III) Estudos'!K13</f>
        <v/>
      </c>
      <c r="L120" t="str">
        <f t="shared" si="11"/>
        <v/>
      </c>
      <c r="M120" t="str">
        <f t="shared" si="12"/>
        <v/>
      </c>
      <c r="N120" t="str">
        <f t="shared" si="13"/>
        <v/>
      </c>
      <c r="O120" t="str">
        <f t="shared" si="14"/>
        <v/>
      </c>
      <c r="P120" s="310" t="str">
        <f t="shared" si="15"/>
        <v/>
      </c>
      <c r="Q120" s="253" t="str">
        <f t="shared" si="16"/>
        <v/>
      </c>
      <c r="R120" s="253" t="str">
        <f t="shared" si="17"/>
        <v/>
      </c>
      <c r="S120" s="253" t="str">
        <f t="shared" si="18"/>
        <v/>
      </c>
      <c r="T120" s="253" t="str">
        <f t="shared" si="19"/>
        <v/>
      </c>
      <c r="U120" s="253" t="str">
        <f t="shared" si="20"/>
        <v/>
      </c>
    </row>
    <row r="121" spans="1:21">
      <c r="A121" t="str">
        <f>'(III) Estudos'!$A$14</f>
        <v>C3</v>
      </c>
      <c r="B121" t="str">
        <f>'(III) Estudos'!$B$14</f>
        <v>Descrição da Atividade</v>
      </c>
      <c r="C121" t="str">
        <f>'(III) Estudos'!D14</f>
        <v>3.1 Contratação de estudos/pesquisas (consultorias especializadas).</v>
      </c>
      <c r="D121" t="str">
        <f>'(III) Estudos'!E14</f>
        <v>Unidade</v>
      </c>
      <c r="E121" s="310">
        <f>'(III) Estudos'!F14</f>
        <v>0</v>
      </c>
      <c r="F121" s="253">
        <f>'(III) Estudos'!G14</f>
        <v>0</v>
      </c>
      <c r="G121" s="253">
        <f>'(III) Estudos'!H14</f>
        <v>0</v>
      </c>
      <c r="H121" s="253">
        <f>'(III) Estudos'!I14</f>
        <v>0</v>
      </c>
      <c r="I121" s="253">
        <f>'(III) Estudos'!J14</f>
        <v>0</v>
      </c>
      <c r="J121" s="253" t="str">
        <f>'(III) Estudos'!K14</f>
        <v/>
      </c>
      <c r="L121" t="str">
        <f t="shared" si="11"/>
        <v/>
      </c>
      <c r="M121" t="str">
        <f t="shared" si="12"/>
        <v/>
      </c>
      <c r="N121" t="str">
        <f t="shared" si="13"/>
        <v/>
      </c>
      <c r="O121" t="str">
        <f t="shared" si="14"/>
        <v/>
      </c>
      <c r="P121" s="310" t="str">
        <f t="shared" si="15"/>
        <v/>
      </c>
      <c r="Q121" s="253" t="str">
        <f t="shared" si="16"/>
        <v/>
      </c>
      <c r="R121" s="253" t="str">
        <f t="shared" si="17"/>
        <v/>
      </c>
      <c r="S121" s="253" t="str">
        <f t="shared" si="18"/>
        <v/>
      </c>
      <c r="T121" s="253" t="str">
        <f t="shared" si="19"/>
        <v/>
      </c>
      <c r="U121" s="253" t="str">
        <f t="shared" si="20"/>
        <v/>
      </c>
    </row>
    <row r="122" spans="1:21">
      <c r="A122" t="str">
        <f>'(III) Estudos'!$A$14</f>
        <v>C3</v>
      </c>
      <c r="B122" t="str">
        <f>'(III) Estudos'!$B$14</f>
        <v>Descrição da Atividade</v>
      </c>
      <c r="C122" t="str">
        <f>'(III) Estudos'!D15</f>
        <v>3.2 Custos relacionados à divulgação da ação (produção de material promocional, serviços gráficos de reprodução e veiculação em rádio, TV e mídias sociais).</v>
      </c>
      <c r="D122" t="str">
        <f>'(III) Estudos'!E15</f>
        <v>Unidade</v>
      </c>
      <c r="E122" s="310">
        <f>'(III) Estudos'!F15</f>
        <v>0</v>
      </c>
      <c r="F122" s="253">
        <f>'(III) Estudos'!G15</f>
        <v>0</v>
      </c>
      <c r="G122" s="253">
        <f>'(III) Estudos'!H15</f>
        <v>0</v>
      </c>
      <c r="H122" s="253">
        <f>'(III) Estudos'!I15</f>
        <v>0</v>
      </c>
      <c r="I122" s="253">
        <f>'(III) Estudos'!J15</f>
        <v>0</v>
      </c>
      <c r="J122" s="253" t="str">
        <f>'(III) Estudos'!K15</f>
        <v/>
      </c>
      <c r="L122" t="str">
        <f t="shared" si="11"/>
        <v/>
      </c>
      <c r="M122" t="str">
        <f t="shared" si="12"/>
        <v/>
      </c>
      <c r="N122" t="str">
        <f t="shared" si="13"/>
        <v/>
      </c>
      <c r="O122" t="str">
        <f t="shared" si="14"/>
        <v/>
      </c>
      <c r="P122" s="310" t="str">
        <f t="shared" si="15"/>
        <v/>
      </c>
      <c r="Q122" s="253" t="str">
        <f t="shared" si="16"/>
        <v/>
      </c>
      <c r="R122" s="253" t="str">
        <f t="shared" si="17"/>
        <v/>
      </c>
      <c r="S122" s="253" t="str">
        <f t="shared" si="18"/>
        <v/>
      </c>
      <c r="T122" s="253" t="str">
        <f t="shared" si="19"/>
        <v/>
      </c>
      <c r="U122" s="253" t="str">
        <f t="shared" si="20"/>
        <v/>
      </c>
    </row>
    <row r="123" spans="1:21">
      <c r="A123" t="str">
        <f>'(III) Estudos'!$A$14</f>
        <v>C3</v>
      </c>
      <c r="B123" t="str">
        <f>'(III) Estudos'!$B$14</f>
        <v>Descrição da Atividade</v>
      </c>
      <c r="C123" t="str">
        <f>'(III) Estudos'!D16</f>
        <v>3.3 Custos relacionados à divulgação dos estudos e pesquisas desenvolvidos às empresas beneficiadas (locação de espaço e estrutura audiovisual e/ou estrutura para divulgação em ambiente digital).</v>
      </c>
      <c r="D123" t="str">
        <f>'(III) Estudos'!E16</f>
        <v>Unidade</v>
      </c>
      <c r="E123" s="310">
        <f>'(III) Estudos'!F16</f>
        <v>0</v>
      </c>
      <c r="F123" s="253">
        <f>'(III) Estudos'!G16</f>
        <v>0</v>
      </c>
      <c r="G123" s="253">
        <f>'(III) Estudos'!H16</f>
        <v>0</v>
      </c>
      <c r="H123" s="253">
        <f>'(III) Estudos'!I16</f>
        <v>0</v>
      </c>
      <c r="I123" s="253">
        <f>'(III) Estudos'!J16</f>
        <v>0</v>
      </c>
      <c r="J123" s="253" t="str">
        <f>'(III) Estudos'!K16</f>
        <v/>
      </c>
      <c r="L123" t="str">
        <f t="shared" si="11"/>
        <v/>
      </c>
      <c r="M123" t="str">
        <f t="shared" si="12"/>
        <v/>
      </c>
      <c r="N123" t="str">
        <f t="shared" si="13"/>
        <v/>
      </c>
      <c r="O123" t="str">
        <f t="shared" si="14"/>
        <v/>
      </c>
      <c r="P123" s="310" t="str">
        <f t="shared" si="15"/>
        <v/>
      </c>
      <c r="Q123" s="253" t="str">
        <f t="shared" si="16"/>
        <v/>
      </c>
      <c r="R123" s="253" t="str">
        <f t="shared" si="17"/>
        <v/>
      </c>
      <c r="S123" s="253" t="str">
        <f t="shared" si="18"/>
        <v/>
      </c>
      <c r="T123" s="253" t="str">
        <f t="shared" si="19"/>
        <v/>
      </c>
      <c r="U123" s="253" t="str">
        <f t="shared" si="20"/>
        <v/>
      </c>
    </row>
    <row r="124" spans="1:21">
      <c r="A124" t="str">
        <f>'(III) Estudos'!$A$17</f>
        <v>C4</v>
      </c>
      <c r="B124" t="str">
        <f>'(III) Estudos'!$B$17</f>
        <v>Descrição da Atividade</v>
      </c>
      <c r="C124" t="str">
        <f>'(III) Estudos'!D17</f>
        <v>3.1 Contratação de estudos/pesquisas (consultorias especializadas).</v>
      </c>
      <c r="D124" t="str">
        <f>'(III) Estudos'!E17</f>
        <v>Unidade</v>
      </c>
      <c r="E124" s="310">
        <f>'(III) Estudos'!F17</f>
        <v>0</v>
      </c>
      <c r="F124" s="253">
        <f>'(III) Estudos'!G17</f>
        <v>0</v>
      </c>
      <c r="G124" s="253">
        <f>'(III) Estudos'!H17</f>
        <v>0</v>
      </c>
      <c r="H124" s="253">
        <f>'(III) Estudos'!I17</f>
        <v>0</v>
      </c>
      <c r="I124" s="253">
        <f>'(III) Estudos'!J17</f>
        <v>0</v>
      </c>
      <c r="J124" s="253" t="str">
        <f>'(III) Estudos'!K17</f>
        <v/>
      </c>
      <c r="L124" t="str">
        <f t="shared" si="11"/>
        <v/>
      </c>
      <c r="M124" t="str">
        <f t="shared" si="12"/>
        <v/>
      </c>
      <c r="N124" t="str">
        <f t="shared" si="13"/>
        <v/>
      </c>
      <c r="O124" t="str">
        <f t="shared" si="14"/>
        <v/>
      </c>
      <c r="P124" s="310" t="str">
        <f t="shared" si="15"/>
        <v/>
      </c>
      <c r="Q124" s="253" t="str">
        <f t="shared" si="16"/>
        <v/>
      </c>
      <c r="R124" s="253" t="str">
        <f t="shared" si="17"/>
        <v/>
      </c>
      <c r="S124" s="253" t="str">
        <f t="shared" si="18"/>
        <v/>
      </c>
      <c r="T124" s="253" t="str">
        <f t="shared" si="19"/>
        <v/>
      </c>
      <c r="U124" s="253" t="str">
        <f t="shared" si="20"/>
        <v/>
      </c>
    </row>
    <row r="125" spans="1:21">
      <c r="A125" t="str">
        <f>'(III) Estudos'!$A$17</f>
        <v>C4</v>
      </c>
      <c r="B125" t="str">
        <f>'(III) Estudos'!$B$17</f>
        <v>Descrição da Atividade</v>
      </c>
      <c r="C125" t="str">
        <f>'(III) Estudos'!D18</f>
        <v>3.2 Custos relacionados à divulgação da ação (produção de material promocional, serviços gráficos de reprodução e veiculação em rádio, TV e mídias sociais).</v>
      </c>
      <c r="D125" t="str">
        <f>'(III) Estudos'!E18</f>
        <v>Unidade</v>
      </c>
      <c r="E125" s="310">
        <f>'(III) Estudos'!F18</f>
        <v>0</v>
      </c>
      <c r="F125" s="253">
        <f>'(III) Estudos'!G18</f>
        <v>0</v>
      </c>
      <c r="G125" s="253">
        <f>'(III) Estudos'!H18</f>
        <v>0</v>
      </c>
      <c r="H125" s="253">
        <f>'(III) Estudos'!I18</f>
        <v>0</v>
      </c>
      <c r="I125" s="253">
        <f>'(III) Estudos'!J18</f>
        <v>0</v>
      </c>
      <c r="J125" s="253" t="str">
        <f>'(III) Estudos'!K18</f>
        <v/>
      </c>
      <c r="L125" t="str">
        <f t="shared" si="11"/>
        <v/>
      </c>
      <c r="M125" t="str">
        <f t="shared" si="12"/>
        <v/>
      </c>
      <c r="N125" t="str">
        <f t="shared" si="13"/>
        <v/>
      </c>
      <c r="O125" t="str">
        <f t="shared" si="14"/>
        <v/>
      </c>
      <c r="P125" s="310" t="str">
        <f t="shared" si="15"/>
        <v/>
      </c>
      <c r="Q125" s="253" t="str">
        <f t="shared" si="16"/>
        <v/>
      </c>
      <c r="R125" s="253" t="str">
        <f t="shared" si="17"/>
        <v/>
      </c>
      <c r="S125" s="253" t="str">
        <f t="shared" si="18"/>
        <v/>
      </c>
      <c r="T125" s="253" t="str">
        <f t="shared" si="19"/>
        <v/>
      </c>
      <c r="U125" s="253" t="str">
        <f t="shared" si="20"/>
        <v/>
      </c>
    </row>
    <row r="126" spans="1:21">
      <c r="A126" t="str">
        <f>'(III) Estudos'!$A$17</f>
        <v>C4</v>
      </c>
      <c r="B126" t="str">
        <f>'(III) Estudos'!$B$17</f>
        <v>Descrição da Atividade</v>
      </c>
      <c r="C126" t="str">
        <f>'(III) Estudos'!D19</f>
        <v>3.3 Custos relacionados à divulgação dos estudos e pesquisas desenvolvidos às empresas beneficiadas (locação de espaço e estrutura audiovisual e/ou estrutura para divulgação em ambiente digital).</v>
      </c>
      <c r="D126" t="str">
        <f>'(III) Estudos'!E19</f>
        <v>Unidade</v>
      </c>
      <c r="E126" s="310">
        <f>'(III) Estudos'!F19</f>
        <v>0</v>
      </c>
      <c r="F126" s="253">
        <f>'(III) Estudos'!G19</f>
        <v>0</v>
      </c>
      <c r="G126" s="253">
        <f>'(III) Estudos'!H19</f>
        <v>0</v>
      </c>
      <c r="H126" s="253">
        <f>'(III) Estudos'!I19</f>
        <v>0</v>
      </c>
      <c r="I126" s="253">
        <f>'(III) Estudos'!J19</f>
        <v>0</v>
      </c>
      <c r="J126" s="253" t="str">
        <f>'(III) Estudos'!K19</f>
        <v/>
      </c>
      <c r="L126" t="str">
        <f t="shared" si="11"/>
        <v/>
      </c>
      <c r="M126" t="str">
        <f t="shared" si="12"/>
        <v/>
      </c>
      <c r="N126" t="str">
        <f t="shared" si="13"/>
        <v/>
      </c>
      <c r="O126" t="str">
        <f t="shared" si="14"/>
        <v/>
      </c>
      <c r="P126" s="310" t="str">
        <f t="shared" si="15"/>
        <v/>
      </c>
      <c r="Q126" s="253" t="str">
        <f t="shared" si="16"/>
        <v/>
      </c>
      <c r="R126" s="253" t="str">
        <f t="shared" si="17"/>
        <v/>
      </c>
      <c r="S126" s="253" t="str">
        <f t="shared" si="18"/>
        <v/>
      </c>
      <c r="T126" s="253" t="str">
        <f t="shared" si="19"/>
        <v/>
      </c>
      <c r="U126" s="253" t="str">
        <f t="shared" si="20"/>
        <v/>
      </c>
    </row>
    <row r="127" spans="1:21">
      <c r="A127" t="str">
        <f>'(III) Estudos'!$A$20</f>
        <v>C5</v>
      </c>
      <c r="B127" t="str">
        <f>'(III) Estudos'!$B$20</f>
        <v>Descrição da Atividade</v>
      </c>
      <c r="C127" t="str">
        <f>'(III) Estudos'!D20</f>
        <v>3.1 Contratação de estudos/pesquisas (consultorias especializadas).</v>
      </c>
      <c r="D127" t="str">
        <f>'(III) Estudos'!E20</f>
        <v>Unidade</v>
      </c>
      <c r="E127" s="310">
        <f>'(III) Estudos'!F20</f>
        <v>0</v>
      </c>
      <c r="F127" s="253">
        <f>'(III) Estudos'!G20</f>
        <v>0</v>
      </c>
      <c r="G127" s="253">
        <f>'(III) Estudos'!H20</f>
        <v>0</v>
      </c>
      <c r="H127" s="253">
        <f>'(III) Estudos'!I20</f>
        <v>0</v>
      </c>
      <c r="I127" s="253">
        <f>'(III) Estudos'!J20</f>
        <v>0</v>
      </c>
      <c r="J127" s="253" t="str">
        <f>'(III) Estudos'!K20</f>
        <v/>
      </c>
      <c r="L127" t="str">
        <f t="shared" si="11"/>
        <v/>
      </c>
      <c r="M127" t="str">
        <f t="shared" si="12"/>
        <v/>
      </c>
      <c r="N127" t="str">
        <f t="shared" si="13"/>
        <v/>
      </c>
      <c r="O127" t="str">
        <f t="shared" si="14"/>
        <v/>
      </c>
      <c r="P127" s="310" t="str">
        <f t="shared" si="15"/>
        <v/>
      </c>
      <c r="Q127" s="253" t="str">
        <f t="shared" si="16"/>
        <v/>
      </c>
      <c r="R127" s="253" t="str">
        <f t="shared" si="17"/>
        <v/>
      </c>
      <c r="S127" s="253" t="str">
        <f t="shared" si="18"/>
        <v/>
      </c>
      <c r="T127" s="253" t="str">
        <f t="shared" si="19"/>
        <v/>
      </c>
      <c r="U127" s="253" t="str">
        <f t="shared" si="20"/>
        <v/>
      </c>
    </row>
    <row r="128" spans="1:21">
      <c r="A128" t="str">
        <f>'(III) Estudos'!$A$20</f>
        <v>C5</v>
      </c>
      <c r="B128" t="str">
        <f>'(III) Estudos'!$B$20</f>
        <v>Descrição da Atividade</v>
      </c>
      <c r="C128" t="str">
        <f>'(III) Estudos'!D21</f>
        <v>3.2 Custos relacionados à divulgação da ação (produção de material promocional, serviços gráficos de reprodução e veiculação em rádio, TV e mídias sociais).</v>
      </c>
      <c r="D128" t="str">
        <f>'(III) Estudos'!E21</f>
        <v>Unidade</v>
      </c>
      <c r="E128" s="310">
        <f>'(III) Estudos'!F21</f>
        <v>0</v>
      </c>
      <c r="F128" s="253">
        <f>'(III) Estudos'!G21</f>
        <v>0</v>
      </c>
      <c r="G128" s="253">
        <f>'(III) Estudos'!H21</f>
        <v>0</v>
      </c>
      <c r="H128" s="253">
        <f>'(III) Estudos'!I21</f>
        <v>0</v>
      </c>
      <c r="I128" s="253">
        <f>'(III) Estudos'!J21</f>
        <v>0</v>
      </c>
      <c r="J128" s="253" t="str">
        <f>'(III) Estudos'!K21</f>
        <v/>
      </c>
      <c r="L128" t="str">
        <f t="shared" si="11"/>
        <v/>
      </c>
      <c r="M128" t="str">
        <f t="shared" si="12"/>
        <v/>
      </c>
      <c r="N128" t="str">
        <f t="shared" si="13"/>
        <v/>
      </c>
      <c r="O128" t="str">
        <f t="shared" si="14"/>
        <v/>
      </c>
      <c r="P128" s="310" t="str">
        <f t="shared" si="15"/>
        <v/>
      </c>
      <c r="Q128" s="253" t="str">
        <f t="shared" si="16"/>
        <v/>
      </c>
      <c r="R128" s="253" t="str">
        <f t="shared" si="17"/>
        <v/>
      </c>
      <c r="S128" s="253" t="str">
        <f t="shared" si="18"/>
        <v/>
      </c>
      <c r="T128" s="253" t="str">
        <f t="shared" si="19"/>
        <v/>
      </c>
      <c r="U128" s="253" t="str">
        <f t="shared" si="20"/>
        <v/>
      </c>
    </row>
    <row r="129" spans="1:21">
      <c r="A129" t="str">
        <f>'(III) Estudos'!$A$20</f>
        <v>C5</v>
      </c>
      <c r="B129" t="str">
        <f>'(III) Estudos'!$B$20</f>
        <v>Descrição da Atividade</v>
      </c>
      <c r="C129" t="str">
        <f>'(III) Estudos'!D22</f>
        <v>3.3 Custos relacionados à divulgação dos estudos e pesquisas desenvolvidos às empresas beneficiadas (locação de espaço e estrutura audiovisual e/ou estrutura para divulgação em ambiente digital).</v>
      </c>
      <c r="D129" t="str">
        <f>'(III) Estudos'!E22</f>
        <v>Unidade</v>
      </c>
      <c r="E129" s="310">
        <f>'(III) Estudos'!F22</f>
        <v>0</v>
      </c>
      <c r="F129" s="253">
        <f>'(III) Estudos'!G22</f>
        <v>0</v>
      </c>
      <c r="G129" s="253">
        <f>'(III) Estudos'!H22</f>
        <v>0</v>
      </c>
      <c r="H129" s="253">
        <f>'(III) Estudos'!I22</f>
        <v>0</v>
      </c>
      <c r="I129" s="253">
        <f>'(III) Estudos'!J22</f>
        <v>0</v>
      </c>
      <c r="J129" s="253" t="str">
        <f>'(III) Estudos'!K22</f>
        <v/>
      </c>
      <c r="L129" t="str">
        <f t="shared" si="11"/>
        <v/>
      </c>
      <c r="M129" t="str">
        <f t="shared" si="12"/>
        <v/>
      </c>
      <c r="N129" t="str">
        <f t="shared" si="13"/>
        <v/>
      </c>
      <c r="O129" t="str">
        <f t="shared" si="14"/>
        <v/>
      </c>
      <c r="P129" s="310" t="str">
        <f t="shared" si="15"/>
        <v/>
      </c>
      <c r="Q129" s="253" t="str">
        <f t="shared" si="16"/>
        <v/>
      </c>
      <c r="R129" s="253" t="str">
        <f t="shared" si="17"/>
        <v/>
      </c>
      <c r="S129" s="253" t="str">
        <f t="shared" si="18"/>
        <v/>
      </c>
      <c r="T129" s="253" t="str">
        <f t="shared" si="19"/>
        <v/>
      </c>
      <c r="U129" s="253" t="str">
        <f t="shared" si="20"/>
        <v/>
      </c>
    </row>
    <row r="130" spans="1:21">
      <c r="A130" t="str">
        <f>'(III) Estudos'!$A$23</f>
        <v>C6</v>
      </c>
      <c r="B130" t="str">
        <f>'(III) Estudos'!$B$23</f>
        <v>Descrição da Atividade</v>
      </c>
      <c r="C130" t="str">
        <f>'(III) Estudos'!D23</f>
        <v>3.1 Contratação de estudos/pesquisas (consultorias especializadas).</v>
      </c>
      <c r="D130" t="str">
        <f>'(III) Estudos'!E23</f>
        <v>Unidade</v>
      </c>
      <c r="E130" s="310">
        <f>'(III) Estudos'!F23</f>
        <v>0</v>
      </c>
      <c r="F130" s="253">
        <f>'(III) Estudos'!G23</f>
        <v>0</v>
      </c>
      <c r="G130" s="253">
        <f>'(III) Estudos'!H23</f>
        <v>0</v>
      </c>
      <c r="H130" s="253">
        <f>'(III) Estudos'!I23</f>
        <v>0</v>
      </c>
      <c r="I130" s="253">
        <f>'(III) Estudos'!J23</f>
        <v>0</v>
      </c>
      <c r="J130" s="253" t="str">
        <f>'(III) Estudos'!K23</f>
        <v/>
      </c>
      <c r="L130" t="str">
        <f t="shared" si="11"/>
        <v/>
      </c>
      <c r="M130" t="str">
        <f t="shared" si="12"/>
        <v/>
      </c>
      <c r="N130" t="str">
        <f t="shared" si="13"/>
        <v/>
      </c>
      <c r="O130" t="str">
        <f t="shared" si="14"/>
        <v/>
      </c>
      <c r="P130" s="310" t="str">
        <f t="shared" si="15"/>
        <v/>
      </c>
      <c r="Q130" s="253" t="str">
        <f t="shared" si="16"/>
        <v/>
      </c>
      <c r="R130" s="253" t="str">
        <f t="shared" si="17"/>
        <v/>
      </c>
      <c r="S130" s="253" t="str">
        <f t="shared" si="18"/>
        <v/>
      </c>
      <c r="T130" s="253" t="str">
        <f t="shared" si="19"/>
        <v/>
      </c>
      <c r="U130" s="253" t="str">
        <f t="shared" si="20"/>
        <v/>
      </c>
    </row>
    <row r="131" spans="1:21">
      <c r="A131" t="str">
        <f>'(III) Estudos'!$A$23</f>
        <v>C6</v>
      </c>
      <c r="B131" t="str">
        <f>'(III) Estudos'!$B$23</f>
        <v>Descrição da Atividade</v>
      </c>
      <c r="C131" t="str">
        <f>'(III) Estudos'!D24</f>
        <v>3.2 Custos relacionados à divulgação da ação (produção de material promocional, serviços gráficos de reprodução e veiculação em rádio, TV e mídias sociais).</v>
      </c>
      <c r="D131" t="str">
        <f>'(III) Estudos'!E24</f>
        <v>Unidade</v>
      </c>
      <c r="E131" s="310">
        <f>'(III) Estudos'!F24</f>
        <v>0</v>
      </c>
      <c r="F131" s="253">
        <f>'(III) Estudos'!G24</f>
        <v>0</v>
      </c>
      <c r="G131" s="253">
        <f>'(III) Estudos'!H24</f>
        <v>0</v>
      </c>
      <c r="H131" s="253">
        <f>'(III) Estudos'!I24</f>
        <v>0</v>
      </c>
      <c r="I131" s="253">
        <f>'(III) Estudos'!J24</f>
        <v>0</v>
      </c>
      <c r="J131" s="253" t="str">
        <f>'(III) Estudos'!K24</f>
        <v/>
      </c>
      <c r="L131" t="str">
        <f t="shared" ref="L131:L194" si="21">IF($B131&lt;&gt;"Descrição da atividade",A131,"")</f>
        <v/>
      </c>
      <c r="M131" t="str">
        <f t="shared" ref="M131:M194" si="22">IF($B131&lt;&gt;"Descrição da atividade",B131,"")</f>
        <v/>
      </c>
      <c r="N131" t="str">
        <f t="shared" ref="N131:N194" si="23">IF($B131&lt;&gt;"Descrição da atividade",C131,"")</f>
        <v/>
      </c>
      <c r="O131" t="str">
        <f t="shared" ref="O131:O194" si="24">IF($B131&lt;&gt;"Descrição da atividade",D131,"")</f>
        <v/>
      </c>
      <c r="P131" s="310" t="str">
        <f t="shared" ref="P131:P194" si="25">IF($B131&lt;&gt;"Descrição da atividade",E131,"")</f>
        <v/>
      </c>
      <c r="Q131" s="253" t="str">
        <f t="shared" ref="Q131:Q194" si="26">IF($B131&lt;&gt;"Descrição da atividade",F131,"")</f>
        <v/>
      </c>
      <c r="R131" s="253" t="str">
        <f t="shared" ref="R131:R194" si="27">IF($B131&lt;&gt;"Descrição da atividade",G131,"")</f>
        <v/>
      </c>
      <c r="S131" s="253" t="str">
        <f t="shared" ref="S131:S194" si="28">IF($B131&lt;&gt;"Descrição da atividade",H131,"")</f>
        <v/>
      </c>
      <c r="T131" s="253" t="str">
        <f t="shared" ref="T131:T194" si="29">IF($B131&lt;&gt;"Descrição da atividade",I131,"")</f>
        <v/>
      </c>
      <c r="U131" s="253" t="str">
        <f t="shared" si="20"/>
        <v/>
      </c>
    </row>
    <row r="132" spans="1:21">
      <c r="A132" t="str">
        <f>'(III) Estudos'!$A$23</f>
        <v>C6</v>
      </c>
      <c r="B132" t="str">
        <f>'(III) Estudos'!$B$23</f>
        <v>Descrição da Atividade</v>
      </c>
      <c r="C132" t="str">
        <f>'(III) Estudos'!D25</f>
        <v>3.3 Custos relacionados à divulgação dos estudos e pesquisas desenvolvidos às empresas beneficiadas (locação de espaço e estrutura audiovisual e/ou estrutura para divulgação em ambiente digital).</v>
      </c>
      <c r="D132" t="str">
        <f>'(III) Estudos'!E25</f>
        <v>Unidade</v>
      </c>
      <c r="E132" s="310">
        <f>'(III) Estudos'!F25</f>
        <v>0</v>
      </c>
      <c r="F132" s="253">
        <f>'(III) Estudos'!G25</f>
        <v>0</v>
      </c>
      <c r="G132" s="253">
        <f>'(III) Estudos'!H25</f>
        <v>0</v>
      </c>
      <c r="H132" s="253">
        <f>'(III) Estudos'!I25</f>
        <v>0</v>
      </c>
      <c r="I132" s="253">
        <f>'(III) Estudos'!J25</f>
        <v>0</v>
      </c>
      <c r="J132" s="253" t="str">
        <f>'(III) Estudos'!K25</f>
        <v/>
      </c>
      <c r="L132" t="str">
        <f t="shared" si="21"/>
        <v/>
      </c>
      <c r="M132" t="str">
        <f t="shared" si="22"/>
        <v/>
      </c>
      <c r="N132" t="str">
        <f t="shared" si="23"/>
        <v/>
      </c>
      <c r="O132" t="str">
        <f t="shared" si="24"/>
        <v/>
      </c>
      <c r="P132" s="310" t="str">
        <f t="shared" si="25"/>
        <v/>
      </c>
      <c r="Q132" s="253" t="str">
        <f t="shared" si="26"/>
        <v/>
      </c>
      <c r="R132" s="253" t="str">
        <f t="shared" si="27"/>
        <v/>
      </c>
      <c r="S132" s="253" t="str">
        <f t="shared" si="28"/>
        <v/>
      </c>
      <c r="T132" s="253" t="str">
        <f t="shared" si="29"/>
        <v/>
      </c>
      <c r="U132" s="253" t="str">
        <f t="shared" ref="U132:U195" si="30">IF($B132&lt;&gt;"Descrição da atividade",J132,"")</f>
        <v/>
      </c>
    </row>
    <row r="133" spans="1:21">
      <c r="A133" t="str">
        <f>'(III) Estudos'!$A$26</f>
        <v>C7</v>
      </c>
      <c r="B133" t="str">
        <f>'(III) Estudos'!$B$26</f>
        <v>Descrição da Atividade</v>
      </c>
      <c r="C133" t="str">
        <f>'(III) Estudos'!D26</f>
        <v>3.1 Contratação de estudos/pesquisas (consultorias especializadas).</v>
      </c>
      <c r="D133" t="str">
        <f>'(III) Estudos'!E26</f>
        <v>Unidade</v>
      </c>
      <c r="E133" s="310">
        <f>'(III) Estudos'!F26</f>
        <v>0</v>
      </c>
      <c r="F133" s="253">
        <f>'(III) Estudos'!G26</f>
        <v>0</v>
      </c>
      <c r="G133" s="253">
        <f>'(III) Estudos'!H26</f>
        <v>0</v>
      </c>
      <c r="H133" s="253">
        <f>'(III) Estudos'!I26</f>
        <v>0</v>
      </c>
      <c r="I133" s="253">
        <f>'(III) Estudos'!J26</f>
        <v>0</v>
      </c>
      <c r="J133" s="253" t="str">
        <f>'(III) Estudos'!K26</f>
        <v/>
      </c>
      <c r="L133" t="str">
        <f t="shared" si="21"/>
        <v/>
      </c>
      <c r="M133" t="str">
        <f t="shared" si="22"/>
        <v/>
      </c>
      <c r="N133" t="str">
        <f t="shared" si="23"/>
        <v/>
      </c>
      <c r="O133" t="str">
        <f t="shared" si="24"/>
        <v/>
      </c>
      <c r="P133" s="310" t="str">
        <f t="shared" si="25"/>
        <v/>
      </c>
      <c r="Q133" s="253" t="str">
        <f t="shared" si="26"/>
        <v/>
      </c>
      <c r="R133" s="253" t="str">
        <f t="shared" si="27"/>
        <v/>
      </c>
      <c r="S133" s="253" t="str">
        <f t="shared" si="28"/>
        <v/>
      </c>
      <c r="T133" s="253" t="str">
        <f t="shared" si="29"/>
        <v/>
      </c>
      <c r="U133" s="253" t="str">
        <f t="shared" si="30"/>
        <v/>
      </c>
    </row>
    <row r="134" spans="1:21">
      <c r="A134" t="str">
        <f>'(III) Estudos'!$A$26</f>
        <v>C7</v>
      </c>
      <c r="B134" t="str">
        <f>'(III) Estudos'!$B$26</f>
        <v>Descrição da Atividade</v>
      </c>
      <c r="C134" t="str">
        <f>'(III) Estudos'!D27</f>
        <v>3.2 Custos relacionados à divulgação da ação (produção de material promocional, serviços gráficos de reprodução e veiculação em rádio, TV e mídias sociais).</v>
      </c>
      <c r="D134" t="str">
        <f>'(III) Estudos'!E27</f>
        <v>Unidade</v>
      </c>
      <c r="E134" s="310">
        <f>'(III) Estudos'!F27</f>
        <v>0</v>
      </c>
      <c r="F134" s="253">
        <f>'(III) Estudos'!G27</f>
        <v>0</v>
      </c>
      <c r="G134" s="253">
        <f>'(III) Estudos'!H27</f>
        <v>0</v>
      </c>
      <c r="H134" s="253">
        <f>'(III) Estudos'!I27</f>
        <v>0</v>
      </c>
      <c r="I134" s="253">
        <f>'(III) Estudos'!J27</f>
        <v>0</v>
      </c>
      <c r="J134" s="253" t="str">
        <f>'(III) Estudos'!K27</f>
        <v/>
      </c>
      <c r="L134" t="str">
        <f t="shared" si="21"/>
        <v/>
      </c>
      <c r="M134" t="str">
        <f t="shared" si="22"/>
        <v/>
      </c>
      <c r="N134" t="str">
        <f t="shared" si="23"/>
        <v/>
      </c>
      <c r="O134" t="str">
        <f t="shared" si="24"/>
        <v/>
      </c>
      <c r="P134" s="310" t="str">
        <f t="shared" si="25"/>
        <v/>
      </c>
      <c r="Q134" s="253" t="str">
        <f t="shared" si="26"/>
        <v/>
      </c>
      <c r="R134" s="253" t="str">
        <f t="shared" si="27"/>
        <v/>
      </c>
      <c r="S134" s="253" t="str">
        <f t="shared" si="28"/>
        <v/>
      </c>
      <c r="T134" s="253" t="str">
        <f t="shared" si="29"/>
        <v/>
      </c>
      <c r="U134" s="253" t="str">
        <f t="shared" si="30"/>
        <v/>
      </c>
    </row>
    <row r="135" spans="1:21">
      <c r="A135" t="str">
        <f>'(III) Estudos'!$A$26</f>
        <v>C7</v>
      </c>
      <c r="B135" t="str">
        <f>'(III) Estudos'!$B$26</f>
        <v>Descrição da Atividade</v>
      </c>
      <c r="C135" t="str">
        <f>'(III) Estudos'!D28</f>
        <v>3.3 Custos relacionados à divulgação dos estudos e pesquisas desenvolvidos às empresas beneficiadas (locação de espaço e estrutura audiovisual e/ou estrutura para divulgação em ambiente digital).</v>
      </c>
      <c r="D135" t="str">
        <f>'(III) Estudos'!E28</f>
        <v>Unidade</v>
      </c>
      <c r="E135" s="310">
        <f>'(III) Estudos'!F28</f>
        <v>0</v>
      </c>
      <c r="F135" s="253">
        <f>'(III) Estudos'!G28</f>
        <v>0</v>
      </c>
      <c r="G135" s="253">
        <f>'(III) Estudos'!H28</f>
        <v>0</v>
      </c>
      <c r="H135" s="253">
        <f>'(III) Estudos'!I28</f>
        <v>0</v>
      </c>
      <c r="I135" s="253">
        <f>'(III) Estudos'!J28</f>
        <v>0</v>
      </c>
      <c r="J135" s="253" t="str">
        <f>'(III) Estudos'!K28</f>
        <v/>
      </c>
      <c r="L135" t="str">
        <f t="shared" si="21"/>
        <v/>
      </c>
      <c r="M135" t="str">
        <f t="shared" si="22"/>
        <v/>
      </c>
      <c r="N135" t="str">
        <f t="shared" si="23"/>
        <v/>
      </c>
      <c r="O135" t="str">
        <f t="shared" si="24"/>
        <v/>
      </c>
      <c r="P135" s="310" t="str">
        <f t="shared" si="25"/>
        <v/>
      </c>
      <c r="Q135" s="253" t="str">
        <f t="shared" si="26"/>
        <v/>
      </c>
      <c r="R135" s="253" t="str">
        <f t="shared" si="27"/>
        <v/>
      </c>
      <c r="S135" s="253" t="str">
        <f t="shared" si="28"/>
        <v/>
      </c>
      <c r="T135" s="253" t="str">
        <f t="shared" si="29"/>
        <v/>
      </c>
      <c r="U135" s="253" t="str">
        <f t="shared" si="30"/>
        <v/>
      </c>
    </row>
    <row r="136" spans="1:21">
      <c r="A136" t="str">
        <f>'(III) Estudos'!$A$29</f>
        <v>C8</v>
      </c>
      <c r="B136" t="str">
        <f>'(III) Estudos'!$B$29</f>
        <v>Descrição da Atividade</v>
      </c>
      <c r="C136" t="str">
        <f>'(III) Estudos'!D29</f>
        <v>3.1 Contratação de estudos/pesquisas (consultorias especializadas).</v>
      </c>
      <c r="D136" t="str">
        <f>'(III) Estudos'!E29</f>
        <v>Unidade</v>
      </c>
      <c r="E136" s="310">
        <f>'(III) Estudos'!F29</f>
        <v>0</v>
      </c>
      <c r="F136" s="253">
        <f>'(III) Estudos'!G29</f>
        <v>0</v>
      </c>
      <c r="G136" s="253">
        <f>'(III) Estudos'!H29</f>
        <v>0</v>
      </c>
      <c r="H136" s="253">
        <f>'(III) Estudos'!I29</f>
        <v>0</v>
      </c>
      <c r="I136" s="253">
        <f>'(III) Estudos'!J29</f>
        <v>0</v>
      </c>
      <c r="J136" s="253" t="str">
        <f>'(III) Estudos'!K29</f>
        <v/>
      </c>
      <c r="L136" t="str">
        <f t="shared" si="21"/>
        <v/>
      </c>
      <c r="M136" t="str">
        <f t="shared" si="22"/>
        <v/>
      </c>
      <c r="N136" t="str">
        <f t="shared" si="23"/>
        <v/>
      </c>
      <c r="O136" t="str">
        <f t="shared" si="24"/>
        <v/>
      </c>
      <c r="P136" s="310" t="str">
        <f t="shared" si="25"/>
        <v/>
      </c>
      <c r="Q136" s="253" t="str">
        <f t="shared" si="26"/>
        <v/>
      </c>
      <c r="R136" s="253" t="str">
        <f t="shared" si="27"/>
        <v/>
      </c>
      <c r="S136" s="253" t="str">
        <f t="shared" si="28"/>
        <v/>
      </c>
      <c r="T136" s="253" t="str">
        <f t="shared" si="29"/>
        <v/>
      </c>
      <c r="U136" s="253" t="str">
        <f t="shared" si="30"/>
        <v/>
      </c>
    </row>
    <row r="137" spans="1:21">
      <c r="A137" t="str">
        <f>'(III) Estudos'!$A$29</f>
        <v>C8</v>
      </c>
      <c r="B137" t="str">
        <f>'(III) Estudos'!$B$29</f>
        <v>Descrição da Atividade</v>
      </c>
      <c r="C137" t="str">
        <f>'(III) Estudos'!D30</f>
        <v>3.2 Custos relacionados à divulgação da ação (produção de material promocional, serviços gráficos de reprodução e veiculação em rádio, TV e mídias sociais).</v>
      </c>
      <c r="D137" t="str">
        <f>'(III) Estudos'!E30</f>
        <v>Unidade</v>
      </c>
      <c r="E137" s="310">
        <f>'(III) Estudos'!F30</f>
        <v>0</v>
      </c>
      <c r="F137" s="253">
        <f>'(III) Estudos'!G30</f>
        <v>0</v>
      </c>
      <c r="G137" s="253">
        <f>'(III) Estudos'!H30</f>
        <v>0</v>
      </c>
      <c r="H137" s="253">
        <f>'(III) Estudos'!I30</f>
        <v>0</v>
      </c>
      <c r="I137" s="253">
        <f>'(III) Estudos'!J30</f>
        <v>0</v>
      </c>
      <c r="J137" s="253" t="str">
        <f>'(III) Estudos'!K30</f>
        <v/>
      </c>
      <c r="L137" t="str">
        <f t="shared" si="21"/>
        <v/>
      </c>
      <c r="M137" t="str">
        <f t="shared" si="22"/>
        <v/>
      </c>
      <c r="N137" t="str">
        <f t="shared" si="23"/>
        <v/>
      </c>
      <c r="O137" t="str">
        <f t="shared" si="24"/>
        <v/>
      </c>
      <c r="P137" s="310" t="str">
        <f t="shared" si="25"/>
        <v/>
      </c>
      <c r="Q137" s="253" t="str">
        <f t="shared" si="26"/>
        <v/>
      </c>
      <c r="R137" s="253" t="str">
        <f t="shared" si="27"/>
        <v/>
      </c>
      <c r="S137" s="253" t="str">
        <f t="shared" si="28"/>
        <v/>
      </c>
      <c r="T137" s="253" t="str">
        <f t="shared" si="29"/>
        <v/>
      </c>
      <c r="U137" s="253" t="str">
        <f t="shared" si="30"/>
        <v/>
      </c>
    </row>
    <row r="138" spans="1:21">
      <c r="A138" t="str">
        <f>'(III) Estudos'!$A$29</f>
        <v>C8</v>
      </c>
      <c r="B138" t="str">
        <f>'(III) Estudos'!$B$29</f>
        <v>Descrição da Atividade</v>
      </c>
      <c r="C138" t="str">
        <f>'(III) Estudos'!D31</f>
        <v>3.3 Custos relacionados à divulgação dos estudos e pesquisas desenvolvidos às empresas beneficiadas (locação de espaço e estrutura audiovisual e/ou estrutura para divulgação em ambiente digital).</v>
      </c>
      <c r="D138" t="str">
        <f>'(III) Estudos'!E31</f>
        <v>Unidade</v>
      </c>
      <c r="E138" s="310">
        <f>'(III) Estudos'!F31</f>
        <v>0</v>
      </c>
      <c r="F138" s="253">
        <f>'(III) Estudos'!G31</f>
        <v>0</v>
      </c>
      <c r="G138" s="253">
        <f>'(III) Estudos'!H31</f>
        <v>0</v>
      </c>
      <c r="H138" s="253">
        <f>'(III) Estudos'!I31</f>
        <v>0</v>
      </c>
      <c r="I138" s="253">
        <f>'(III) Estudos'!J31</f>
        <v>0</v>
      </c>
      <c r="J138" s="253" t="str">
        <f>'(III) Estudos'!K31</f>
        <v/>
      </c>
      <c r="L138" t="str">
        <f t="shared" si="21"/>
        <v/>
      </c>
      <c r="M138" t="str">
        <f t="shared" si="22"/>
        <v/>
      </c>
      <c r="N138" t="str">
        <f t="shared" si="23"/>
        <v/>
      </c>
      <c r="O138" t="str">
        <f t="shared" si="24"/>
        <v/>
      </c>
      <c r="P138" s="310" t="str">
        <f t="shared" si="25"/>
        <v/>
      </c>
      <c r="Q138" s="253" t="str">
        <f t="shared" si="26"/>
        <v/>
      </c>
      <c r="R138" s="253" t="str">
        <f t="shared" si="27"/>
        <v/>
      </c>
      <c r="S138" s="253" t="str">
        <f t="shared" si="28"/>
        <v/>
      </c>
      <c r="T138" s="253" t="str">
        <f t="shared" si="29"/>
        <v/>
      </c>
      <c r="U138" s="253" t="str">
        <f t="shared" si="30"/>
        <v/>
      </c>
    </row>
    <row r="139" spans="1:21">
      <c r="A139" t="str">
        <f>'(IV) Visitas e Missões'!$A$8</f>
        <v>D1</v>
      </c>
      <c r="B139" t="str">
        <f>'(IV) Visitas e Missões'!$B$8</f>
        <v>Descrição da Atividade</v>
      </c>
      <c r="C139" t="str">
        <f>'(IV) Visitas e Missões'!D8</f>
        <v>4.1 Consultoria de apoio para a preparação da missão.</v>
      </c>
      <c r="D139" t="str">
        <f>'(IV) Visitas e Missões'!E8</f>
        <v>Horas de trabalho</v>
      </c>
      <c r="E139" s="310">
        <f>'(IV) Visitas e Missões'!F8</f>
        <v>0</v>
      </c>
      <c r="F139" s="253">
        <f>'(IV) Visitas e Missões'!G8</f>
        <v>0</v>
      </c>
      <c r="G139" s="253">
        <f>'(IV) Visitas e Missões'!H8</f>
        <v>0</v>
      </c>
      <c r="H139" s="253">
        <f>'(IV) Visitas e Missões'!I8</f>
        <v>0</v>
      </c>
      <c r="I139" s="253">
        <f>'(IV) Visitas e Missões'!J8</f>
        <v>0</v>
      </c>
      <c r="J139" s="253" t="str">
        <f>'(IV) Visitas e Missões'!K8</f>
        <v/>
      </c>
      <c r="L139" t="str">
        <f t="shared" si="21"/>
        <v/>
      </c>
      <c r="M139" t="str">
        <f t="shared" si="22"/>
        <v/>
      </c>
      <c r="N139" t="str">
        <f t="shared" si="23"/>
        <v/>
      </c>
      <c r="O139" t="str">
        <f t="shared" si="24"/>
        <v/>
      </c>
      <c r="P139" s="310" t="str">
        <f t="shared" si="25"/>
        <v/>
      </c>
      <c r="Q139" s="253" t="str">
        <f t="shared" si="26"/>
        <v/>
      </c>
      <c r="R139" s="253" t="str">
        <f t="shared" si="27"/>
        <v/>
      </c>
      <c r="S139" s="253" t="str">
        <f t="shared" si="28"/>
        <v/>
      </c>
      <c r="T139" s="253" t="str">
        <f t="shared" si="29"/>
        <v/>
      </c>
      <c r="U139" s="253" t="str">
        <f t="shared" si="30"/>
        <v/>
      </c>
    </row>
    <row r="140" spans="1:21">
      <c r="A140" t="str">
        <f>'(IV) Visitas e Missões'!$A$8</f>
        <v>D1</v>
      </c>
      <c r="B140" t="str">
        <f>'(IV) Visitas e Missões'!$B$8</f>
        <v>Descrição da Atividade</v>
      </c>
      <c r="C140" t="str">
        <f>'(IV) Visitas e Missões'!D9</f>
        <v>4.2 Diagramação e impressão de catálogo/guia do participante.</v>
      </c>
      <c r="D140" t="str">
        <f>'(IV) Visitas e Missões'!E9</f>
        <v>Unidade</v>
      </c>
      <c r="E140" s="310">
        <f>'(IV) Visitas e Missões'!F9</f>
        <v>0</v>
      </c>
      <c r="F140" s="253">
        <f>'(IV) Visitas e Missões'!G9</f>
        <v>0</v>
      </c>
      <c r="G140" s="253">
        <f>'(IV) Visitas e Missões'!H9</f>
        <v>0</v>
      </c>
      <c r="H140" s="253">
        <f>'(IV) Visitas e Missões'!I9</f>
        <v>0</v>
      </c>
      <c r="I140" s="253">
        <f>'(IV) Visitas e Missões'!J9</f>
        <v>0</v>
      </c>
      <c r="J140" s="253" t="str">
        <f>'(IV) Visitas e Missões'!K9</f>
        <v/>
      </c>
      <c r="L140" t="str">
        <f t="shared" si="21"/>
        <v/>
      </c>
      <c r="M140" t="str">
        <f t="shared" si="22"/>
        <v/>
      </c>
      <c r="N140" t="str">
        <f t="shared" si="23"/>
        <v/>
      </c>
      <c r="O140" t="str">
        <f t="shared" si="24"/>
        <v/>
      </c>
      <c r="P140" s="310" t="str">
        <f t="shared" si="25"/>
        <v/>
      </c>
      <c r="Q140" s="253" t="str">
        <f t="shared" si="26"/>
        <v/>
      </c>
      <c r="R140" s="253" t="str">
        <f t="shared" si="27"/>
        <v/>
      </c>
      <c r="S140" s="253" t="str">
        <f t="shared" si="28"/>
        <v/>
      </c>
      <c r="T140" s="253" t="str">
        <f t="shared" si="29"/>
        <v/>
      </c>
      <c r="U140" s="253" t="str">
        <f t="shared" si="30"/>
        <v/>
      </c>
    </row>
    <row r="141" spans="1:21">
      <c r="A141" t="str">
        <f>'(IV) Visitas e Missões'!$A$8</f>
        <v>D1</v>
      </c>
      <c r="B141" t="str">
        <f>'(IV) Visitas e Missões'!$B$8</f>
        <v>Descrição da Atividade</v>
      </c>
      <c r="C141" t="str">
        <f>'(IV) Visitas e Missões'!D10</f>
        <v>4.3 Custos relacionados à divulgação da ação (produção de material promocional, serviços gráficos de reprodução e veiculação em rádio, TV e mídias sociais).</v>
      </c>
      <c r="D141" t="str">
        <f>'(IV) Visitas e Missões'!E10</f>
        <v>Unidade</v>
      </c>
      <c r="E141" s="310">
        <f>'(IV) Visitas e Missões'!F10</f>
        <v>0</v>
      </c>
      <c r="F141" s="253">
        <f>'(IV) Visitas e Missões'!G10</f>
        <v>0</v>
      </c>
      <c r="G141" s="253">
        <f>'(IV) Visitas e Missões'!H10</f>
        <v>0</v>
      </c>
      <c r="H141" s="253">
        <f>'(IV) Visitas e Missões'!I10</f>
        <v>0</v>
      </c>
      <c r="I141" s="253">
        <f>'(IV) Visitas e Missões'!J10</f>
        <v>0</v>
      </c>
      <c r="J141" s="253" t="str">
        <f>'(IV) Visitas e Missões'!K10</f>
        <v/>
      </c>
      <c r="L141" t="str">
        <f t="shared" si="21"/>
        <v/>
      </c>
      <c r="M141" t="str">
        <f t="shared" si="22"/>
        <v/>
      </c>
      <c r="N141" t="str">
        <f t="shared" si="23"/>
        <v/>
      </c>
      <c r="O141" t="str">
        <f t="shared" si="24"/>
        <v/>
      </c>
      <c r="P141" s="310" t="str">
        <f t="shared" si="25"/>
        <v/>
      </c>
      <c r="Q141" s="253" t="str">
        <f t="shared" si="26"/>
        <v/>
      </c>
      <c r="R141" s="253" t="str">
        <f t="shared" si="27"/>
        <v/>
      </c>
      <c r="S141" s="253" t="str">
        <f t="shared" si="28"/>
        <v/>
      </c>
      <c r="T141" s="253" t="str">
        <f t="shared" si="29"/>
        <v/>
      </c>
      <c r="U141" s="253" t="str">
        <f t="shared" si="30"/>
        <v/>
      </c>
    </row>
    <row r="142" spans="1:21">
      <c r="A142" t="str">
        <f>'(IV) Visitas e Missões'!$A$8</f>
        <v>D1</v>
      </c>
      <c r="B142" t="str">
        <f>'(IV) Visitas e Missões'!$B$8</f>
        <v>Descrição da Atividade</v>
      </c>
      <c r="C142" t="str">
        <f>'(IV) Visitas e Missões'!D11</f>
        <v>4.4 Custos de deslocamento para corpo técnico e empresários participantes (custo de combustível, locação de veículos, passagens áreas ou rodoviárias, táxis ou transportes alternativos).</v>
      </c>
      <c r="D142" t="str">
        <f>'(IV) Visitas e Missões'!E11</f>
        <v>Unidade</v>
      </c>
      <c r="E142" s="310">
        <f>'(IV) Visitas e Missões'!F11</f>
        <v>0</v>
      </c>
      <c r="F142" s="253">
        <f>'(IV) Visitas e Missões'!G11</f>
        <v>0</v>
      </c>
      <c r="G142" s="253">
        <f>'(IV) Visitas e Missões'!H11</f>
        <v>0</v>
      </c>
      <c r="H142" s="253">
        <f>'(IV) Visitas e Missões'!I11</f>
        <v>0</v>
      </c>
      <c r="I142" s="253">
        <f>'(IV) Visitas e Missões'!J11</f>
        <v>0</v>
      </c>
      <c r="J142" s="253" t="str">
        <f>'(IV) Visitas e Missões'!K11</f>
        <v/>
      </c>
      <c r="L142" t="str">
        <f t="shared" si="21"/>
        <v/>
      </c>
      <c r="M142" t="str">
        <f t="shared" si="22"/>
        <v/>
      </c>
      <c r="N142" t="str">
        <f t="shared" si="23"/>
        <v/>
      </c>
      <c r="O142" t="str">
        <f t="shared" si="24"/>
        <v/>
      </c>
      <c r="P142" s="310" t="str">
        <f t="shared" si="25"/>
        <v/>
      </c>
      <c r="Q142" s="253" t="str">
        <f t="shared" si="26"/>
        <v/>
      </c>
      <c r="R142" s="253" t="str">
        <f t="shared" si="27"/>
        <v/>
      </c>
      <c r="S142" s="253" t="str">
        <f t="shared" si="28"/>
        <v/>
      </c>
      <c r="T142" s="253" t="str">
        <f t="shared" si="29"/>
        <v/>
      </c>
      <c r="U142" s="253" t="str">
        <f t="shared" si="30"/>
        <v/>
      </c>
    </row>
    <row r="143" spans="1:21">
      <c r="A143" t="str">
        <f>'(IV) Visitas e Missões'!$A$8</f>
        <v>D1</v>
      </c>
      <c r="B143" t="str">
        <f>'(IV) Visitas e Missões'!$B$8</f>
        <v>Descrição da Atividade</v>
      </c>
      <c r="C143" t="str">
        <f>'(IV) Visitas e Missões'!D12</f>
        <v>4.5 Hospedagem e ajuda de custo para corpo técnico e empresários.</v>
      </c>
      <c r="D143" t="str">
        <f>'(IV) Visitas e Missões'!E12</f>
        <v>Diárias</v>
      </c>
      <c r="E143" s="310">
        <f>'(IV) Visitas e Missões'!F12</f>
        <v>0</v>
      </c>
      <c r="F143" s="253">
        <f>'(IV) Visitas e Missões'!G12</f>
        <v>0</v>
      </c>
      <c r="G143" s="253">
        <f>'(IV) Visitas e Missões'!H12</f>
        <v>0</v>
      </c>
      <c r="H143" s="253">
        <f>'(IV) Visitas e Missões'!I12</f>
        <v>0</v>
      </c>
      <c r="I143" s="253">
        <f>'(IV) Visitas e Missões'!J12</f>
        <v>0</v>
      </c>
      <c r="J143" s="253" t="str">
        <f>'(IV) Visitas e Missões'!K12</f>
        <v/>
      </c>
      <c r="L143" t="str">
        <f t="shared" si="21"/>
        <v/>
      </c>
      <c r="M143" t="str">
        <f t="shared" si="22"/>
        <v/>
      </c>
      <c r="N143" t="str">
        <f t="shared" si="23"/>
        <v/>
      </c>
      <c r="O143" t="str">
        <f t="shared" si="24"/>
        <v/>
      </c>
      <c r="P143" s="310" t="str">
        <f t="shared" si="25"/>
        <v/>
      </c>
      <c r="Q143" s="253" t="str">
        <f t="shared" si="26"/>
        <v/>
      </c>
      <c r="R143" s="253" t="str">
        <f t="shared" si="27"/>
        <v/>
      </c>
      <c r="S143" s="253" t="str">
        <f t="shared" si="28"/>
        <v/>
      </c>
      <c r="T143" s="253" t="str">
        <f t="shared" si="29"/>
        <v/>
      </c>
      <c r="U143" s="253" t="str">
        <f t="shared" si="30"/>
        <v/>
      </c>
    </row>
    <row r="144" spans="1:21">
      <c r="A144" t="str">
        <f>'(IV) Visitas e Missões'!$A$13</f>
        <v>D2</v>
      </c>
      <c r="B144" t="str">
        <f>'(IV) Visitas e Missões'!$B$13</f>
        <v>Descrição da Atividade</v>
      </c>
      <c r="C144" t="str">
        <f>'(IV) Visitas e Missões'!D13</f>
        <v>4.1 Consultoria de apoio para a preparação da missão.</v>
      </c>
      <c r="D144" t="str">
        <f>'(IV) Visitas e Missões'!E13</f>
        <v>Horas de trabalho</v>
      </c>
      <c r="E144" s="310">
        <f>'(IV) Visitas e Missões'!F13</f>
        <v>0</v>
      </c>
      <c r="F144" s="253">
        <f>'(IV) Visitas e Missões'!G13</f>
        <v>0</v>
      </c>
      <c r="G144" s="253">
        <f>'(IV) Visitas e Missões'!H13</f>
        <v>0</v>
      </c>
      <c r="H144" s="253">
        <f>'(IV) Visitas e Missões'!I13</f>
        <v>0</v>
      </c>
      <c r="I144" s="253">
        <f>'(IV) Visitas e Missões'!J13</f>
        <v>0</v>
      </c>
      <c r="J144" s="253" t="str">
        <f>'(IV) Visitas e Missões'!K13</f>
        <v/>
      </c>
      <c r="L144" t="str">
        <f t="shared" si="21"/>
        <v/>
      </c>
      <c r="M144" t="str">
        <f t="shared" si="22"/>
        <v/>
      </c>
      <c r="N144" t="str">
        <f t="shared" si="23"/>
        <v/>
      </c>
      <c r="O144" t="str">
        <f t="shared" si="24"/>
        <v/>
      </c>
      <c r="P144" s="310" t="str">
        <f t="shared" si="25"/>
        <v/>
      </c>
      <c r="Q144" s="253" t="str">
        <f t="shared" si="26"/>
        <v/>
      </c>
      <c r="R144" s="253" t="str">
        <f t="shared" si="27"/>
        <v/>
      </c>
      <c r="S144" s="253" t="str">
        <f t="shared" si="28"/>
        <v/>
      </c>
      <c r="T144" s="253" t="str">
        <f t="shared" si="29"/>
        <v/>
      </c>
      <c r="U144" s="253" t="str">
        <f t="shared" si="30"/>
        <v/>
      </c>
    </row>
    <row r="145" spans="1:21">
      <c r="A145" t="str">
        <f>'(IV) Visitas e Missões'!$A$13</f>
        <v>D2</v>
      </c>
      <c r="B145" t="str">
        <f>'(IV) Visitas e Missões'!$B$13</f>
        <v>Descrição da Atividade</v>
      </c>
      <c r="C145" t="str">
        <f>'(IV) Visitas e Missões'!D14</f>
        <v>4.2 Diagramação e impressão de catálogo/guia do participante.</v>
      </c>
      <c r="D145" t="str">
        <f>'(IV) Visitas e Missões'!E14</f>
        <v>Unidade</v>
      </c>
      <c r="E145" s="310">
        <f>'(IV) Visitas e Missões'!F14</f>
        <v>0</v>
      </c>
      <c r="F145" s="253">
        <f>'(IV) Visitas e Missões'!G14</f>
        <v>0</v>
      </c>
      <c r="G145" s="253">
        <f>'(IV) Visitas e Missões'!H14</f>
        <v>0</v>
      </c>
      <c r="H145" s="253">
        <f>'(IV) Visitas e Missões'!I14</f>
        <v>0</v>
      </c>
      <c r="I145" s="253">
        <f>'(IV) Visitas e Missões'!J14</f>
        <v>0</v>
      </c>
      <c r="J145" s="253" t="str">
        <f>'(IV) Visitas e Missões'!K14</f>
        <v/>
      </c>
      <c r="L145" t="str">
        <f t="shared" si="21"/>
        <v/>
      </c>
      <c r="M145" t="str">
        <f t="shared" si="22"/>
        <v/>
      </c>
      <c r="N145" t="str">
        <f t="shared" si="23"/>
        <v/>
      </c>
      <c r="O145" t="str">
        <f t="shared" si="24"/>
        <v/>
      </c>
      <c r="P145" s="310" t="str">
        <f t="shared" si="25"/>
        <v/>
      </c>
      <c r="Q145" s="253" t="str">
        <f t="shared" si="26"/>
        <v/>
      </c>
      <c r="R145" s="253" t="str">
        <f t="shared" si="27"/>
        <v/>
      </c>
      <c r="S145" s="253" t="str">
        <f t="shared" si="28"/>
        <v/>
      </c>
      <c r="T145" s="253" t="str">
        <f t="shared" si="29"/>
        <v/>
      </c>
      <c r="U145" s="253" t="str">
        <f t="shared" si="30"/>
        <v/>
      </c>
    </row>
    <row r="146" spans="1:21">
      <c r="A146" t="str">
        <f>'(IV) Visitas e Missões'!$A$13</f>
        <v>D2</v>
      </c>
      <c r="B146" t="str">
        <f>'(IV) Visitas e Missões'!$B$13</f>
        <v>Descrição da Atividade</v>
      </c>
      <c r="C146" t="str">
        <f>'(IV) Visitas e Missões'!D15</f>
        <v>4.3 Custos relacionados à divulgação da ação (produção de material promocional, serviços gráficos de reprodução e veiculação em rádio, TV e mídias sociais).</v>
      </c>
      <c r="D146" t="str">
        <f>'(IV) Visitas e Missões'!E15</f>
        <v>Unidade</v>
      </c>
      <c r="E146" s="310">
        <f>'(IV) Visitas e Missões'!F15</f>
        <v>0</v>
      </c>
      <c r="F146" s="253">
        <f>'(IV) Visitas e Missões'!G15</f>
        <v>0</v>
      </c>
      <c r="G146" s="253">
        <f>'(IV) Visitas e Missões'!H15</f>
        <v>0</v>
      </c>
      <c r="H146" s="253">
        <f>'(IV) Visitas e Missões'!I15</f>
        <v>0</v>
      </c>
      <c r="I146" s="253">
        <f>'(IV) Visitas e Missões'!J15</f>
        <v>0</v>
      </c>
      <c r="J146" s="253" t="str">
        <f>'(IV) Visitas e Missões'!K15</f>
        <v/>
      </c>
      <c r="L146" t="str">
        <f t="shared" si="21"/>
        <v/>
      </c>
      <c r="M146" t="str">
        <f t="shared" si="22"/>
        <v/>
      </c>
      <c r="N146" t="str">
        <f t="shared" si="23"/>
        <v/>
      </c>
      <c r="O146" t="str">
        <f t="shared" si="24"/>
        <v/>
      </c>
      <c r="P146" s="310" t="str">
        <f t="shared" si="25"/>
        <v/>
      </c>
      <c r="Q146" s="253" t="str">
        <f t="shared" si="26"/>
        <v/>
      </c>
      <c r="R146" s="253" t="str">
        <f t="shared" si="27"/>
        <v/>
      </c>
      <c r="S146" s="253" t="str">
        <f t="shared" si="28"/>
        <v/>
      </c>
      <c r="T146" s="253" t="str">
        <f t="shared" si="29"/>
        <v/>
      </c>
      <c r="U146" s="253" t="str">
        <f t="shared" si="30"/>
        <v/>
      </c>
    </row>
    <row r="147" spans="1:21">
      <c r="A147" t="str">
        <f>'(IV) Visitas e Missões'!$A$13</f>
        <v>D2</v>
      </c>
      <c r="B147" t="str">
        <f>'(IV) Visitas e Missões'!$B$13</f>
        <v>Descrição da Atividade</v>
      </c>
      <c r="C147" t="str">
        <f>'(IV) Visitas e Missões'!D16</f>
        <v>4.4 Custos de deslocamento para corpo técnico e empresários participantes (custo de combustível, locação de veículos, passagens áreas ou rodoviárias, táxis ou transportes alternativos).</v>
      </c>
      <c r="D147" t="str">
        <f>'(IV) Visitas e Missões'!E16</f>
        <v>Unidade</v>
      </c>
      <c r="E147" s="310">
        <f>'(IV) Visitas e Missões'!F16</f>
        <v>0</v>
      </c>
      <c r="F147" s="253">
        <f>'(IV) Visitas e Missões'!G16</f>
        <v>0</v>
      </c>
      <c r="G147" s="253">
        <f>'(IV) Visitas e Missões'!H16</f>
        <v>0</v>
      </c>
      <c r="H147" s="253">
        <f>'(IV) Visitas e Missões'!I16</f>
        <v>0</v>
      </c>
      <c r="I147" s="253">
        <f>'(IV) Visitas e Missões'!J16</f>
        <v>0</v>
      </c>
      <c r="J147" s="253" t="str">
        <f>'(IV) Visitas e Missões'!K16</f>
        <v/>
      </c>
      <c r="L147" t="str">
        <f t="shared" si="21"/>
        <v/>
      </c>
      <c r="M147" t="str">
        <f t="shared" si="22"/>
        <v/>
      </c>
      <c r="N147" t="str">
        <f t="shared" si="23"/>
        <v/>
      </c>
      <c r="O147" t="str">
        <f t="shared" si="24"/>
        <v/>
      </c>
      <c r="P147" s="310" t="str">
        <f t="shared" si="25"/>
        <v/>
      </c>
      <c r="Q147" s="253" t="str">
        <f t="shared" si="26"/>
        <v/>
      </c>
      <c r="R147" s="253" t="str">
        <f t="shared" si="27"/>
        <v/>
      </c>
      <c r="S147" s="253" t="str">
        <f t="shared" si="28"/>
        <v/>
      </c>
      <c r="T147" s="253" t="str">
        <f t="shared" si="29"/>
        <v/>
      </c>
      <c r="U147" s="253" t="str">
        <f t="shared" si="30"/>
        <v/>
      </c>
    </row>
    <row r="148" spans="1:21">
      <c r="A148" t="str">
        <f>'(IV) Visitas e Missões'!$A$13</f>
        <v>D2</v>
      </c>
      <c r="B148" t="str">
        <f>'(IV) Visitas e Missões'!$B$13</f>
        <v>Descrição da Atividade</v>
      </c>
      <c r="C148" t="str">
        <f>'(IV) Visitas e Missões'!D17</f>
        <v>4.5 Hospedagem e ajuda de custo para corpo técnico e empresários.</v>
      </c>
      <c r="D148" t="str">
        <f>'(IV) Visitas e Missões'!E17</f>
        <v>Diárias</v>
      </c>
      <c r="E148" s="310">
        <f>'(IV) Visitas e Missões'!F17</f>
        <v>0</v>
      </c>
      <c r="F148" s="253">
        <f>'(IV) Visitas e Missões'!G17</f>
        <v>0</v>
      </c>
      <c r="G148" s="253">
        <f>'(IV) Visitas e Missões'!H17</f>
        <v>0</v>
      </c>
      <c r="H148" s="253">
        <f>'(IV) Visitas e Missões'!I17</f>
        <v>0</v>
      </c>
      <c r="I148" s="253">
        <f>'(IV) Visitas e Missões'!J17</f>
        <v>0</v>
      </c>
      <c r="J148" s="253" t="str">
        <f>'(IV) Visitas e Missões'!K17</f>
        <v/>
      </c>
      <c r="L148" t="str">
        <f t="shared" si="21"/>
        <v/>
      </c>
      <c r="M148" t="str">
        <f t="shared" si="22"/>
        <v/>
      </c>
      <c r="N148" t="str">
        <f t="shared" si="23"/>
        <v/>
      </c>
      <c r="O148" t="str">
        <f t="shared" si="24"/>
        <v/>
      </c>
      <c r="P148" s="310" t="str">
        <f t="shared" si="25"/>
        <v/>
      </c>
      <c r="Q148" s="253" t="str">
        <f t="shared" si="26"/>
        <v/>
      </c>
      <c r="R148" s="253" t="str">
        <f t="shared" si="27"/>
        <v/>
      </c>
      <c r="S148" s="253" t="str">
        <f t="shared" si="28"/>
        <v/>
      </c>
      <c r="T148" s="253" t="str">
        <f t="shared" si="29"/>
        <v/>
      </c>
      <c r="U148" s="253" t="str">
        <f t="shared" si="30"/>
        <v/>
      </c>
    </row>
    <row r="149" spans="1:21">
      <c r="A149" t="str">
        <f>'(IV) Visitas e Missões'!$A$18</f>
        <v>D3</v>
      </c>
      <c r="B149" t="str">
        <f>'(IV) Visitas e Missões'!$B$18</f>
        <v>Descrição da Atividade</v>
      </c>
      <c r="C149" t="str">
        <f>'(IV) Visitas e Missões'!D18</f>
        <v>4.1 Consultoria de apoio para a preparação da missão.</v>
      </c>
      <c r="D149" t="str">
        <f>'(IV) Visitas e Missões'!E18</f>
        <v>Horas de trabalho</v>
      </c>
      <c r="E149" s="310">
        <f>'(IV) Visitas e Missões'!F18</f>
        <v>0</v>
      </c>
      <c r="F149" s="253">
        <f>'(IV) Visitas e Missões'!G18</f>
        <v>0</v>
      </c>
      <c r="G149" s="253">
        <f>'(IV) Visitas e Missões'!H18</f>
        <v>0</v>
      </c>
      <c r="H149" s="253">
        <f>'(IV) Visitas e Missões'!I18</f>
        <v>0</v>
      </c>
      <c r="I149" s="253">
        <f>'(IV) Visitas e Missões'!J18</f>
        <v>0</v>
      </c>
      <c r="J149" s="253" t="str">
        <f>'(IV) Visitas e Missões'!K18</f>
        <v/>
      </c>
      <c r="L149" t="str">
        <f t="shared" si="21"/>
        <v/>
      </c>
      <c r="M149" t="str">
        <f t="shared" si="22"/>
        <v/>
      </c>
      <c r="N149" t="str">
        <f t="shared" si="23"/>
        <v/>
      </c>
      <c r="O149" t="str">
        <f t="shared" si="24"/>
        <v/>
      </c>
      <c r="P149" s="310" t="str">
        <f t="shared" si="25"/>
        <v/>
      </c>
      <c r="Q149" s="253" t="str">
        <f t="shared" si="26"/>
        <v/>
      </c>
      <c r="R149" s="253" t="str">
        <f t="shared" si="27"/>
        <v/>
      </c>
      <c r="S149" s="253" t="str">
        <f t="shared" si="28"/>
        <v/>
      </c>
      <c r="T149" s="253" t="str">
        <f t="shared" si="29"/>
        <v/>
      </c>
      <c r="U149" s="253" t="str">
        <f t="shared" si="30"/>
        <v/>
      </c>
    </row>
    <row r="150" spans="1:21">
      <c r="A150" t="str">
        <f>'(IV) Visitas e Missões'!$A$18</f>
        <v>D3</v>
      </c>
      <c r="B150" t="str">
        <f>'(IV) Visitas e Missões'!$B$18</f>
        <v>Descrição da Atividade</v>
      </c>
      <c r="C150" t="str">
        <f>'(IV) Visitas e Missões'!D19</f>
        <v>4.2 Diagramação e impressão de catálogo/guia do participante.</v>
      </c>
      <c r="D150" t="str">
        <f>'(IV) Visitas e Missões'!E19</f>
        <v>Unidade</v>
      </c>
      <c r="E150" s="310">
        <f>'(IV) Visitas e Missões'!F19</f>
        <v>0</v>
      </c>
      <c r="F150" s="253">
        <f>'(IV) Visitas e Missões'!G19</f>
        <v>0</v>
      </c>
      <c r="G150" s="253">
        <f>'(IV) Visitas e Missões'!H19</f>
        <v>0</v>
      </c>
      <c r="H150" s="253">
        <f>'(IV) Visitas e Missões'!I19</f>
        <v>0</v>
      </c>
      <c r="I150" s="253">
        <f>'(IV) Visitas e Missões'!J19</f>
        <v>0</v>
      </c>
      <c r="J150" s="253" t="str">
        <f>'(IV) Visitas e Missões'!K19</f>
        <v/>
      </c>
      <c r="L150" t="str">
        <f t="shared" si="21"/>
        <v/>
      </c>
      <c r="M150" t="str">
        <f t="shared" si="22"/>
        <v/>
      </c>
      <c r="N150" t="str">
        <f t="shared" si="23"/>
        <v/>
      </c>
      <c r="O150" t="str">
        <f t="shared" si="24"/>
        <v/>
      </c>
      <c r="P150" s="310" t="str">
        <f t="shared" si="25"/>
        <v/>
      </c>
      <c r="Q150" s="253" t="str">
        <f t="shared" si="26"/>
        <v/>
      </c>
      <c r="R150" s="253" t="str">
        <f t="shared" si="27"/>
        <v/>
      </c>
      <c r="S150" s="253" t="str">
        <f t="shared" si="28"/>
        <v/>
      </c>
      <c r="T150" s="253" t="str">
        <f t="shared" si="29"/>
        <v/>
      </c>
      <c r="U150" s="253" t="str">
        <f t="shared" si="30"/>
        <v/>
      </c>
    </row>
    <row r="151" spans="1:21">
      <c r="A151" t="str">
        <f>'(IV) Visitas e Missões'!$A$18</f>
        <v>D3</v>
      </c>
      <c r="B151" t="str">
        <f>'(IV) Visitas e Missões'!$B$18</f>
        <v>Descrição da Atividade</v>
      </c>
      <c r="C151" t="str">
        <f>'(IV) Visitas e Missões'!D20</f>
        <v>4.3 Custos relacionados à divulgação da ação (produção de material promocional, serviços gráficos de reprodução e veiculação em rádio, TV e mídias sociais).</v>
      </c>
      <c r="D151" t="str">
        <f>'(IV) Visitas e Missões'!E20</f>
        <v>Unidade</v>
      </c>
      <c r="E151" s="310">
        <f>'(IV) Visitas e Missões'!F20</f>
        <v>0</v>
      </c>
      <c r="F151" s="253">
        <f>'(IV) Visitas e Missões'!G20</f>
        <v>0</v>
      </c>
      <c r="G151" s="253">
        <f>'(IV) Visitas e Missões'!H20</f>
        <v>0</v>
      </c>
      <c r="H151" s="253">
        <f>'(IV) Visitas e Missões'!I20</f>
        <v>0</v>
      </c>
      <c r="I151" s="253">
        <f>'(IV) Visitas e Missões'!J20</f>
        <v>0</v>
      </c>
      <c r="J151" s="253" t="str">
        <f>'(IV) Visitas e Missões'!K20</f>
        <v/>
      </c>
      <c r="L151" t="str">
        <f t="shared" si="21"/>
        <v/>
      </c>
      <c r="M151" t="str">
        <f t="shared" si="22"/>
        <v/>
      </c>
      <c r="N151" t="str">
        <f t="shared" si="23"/>
        <v/>
      </c>
      <c r="O151" t="str">
        <f t="shared" si="24"/>
        <v/>
      </c>
      <c r="P151" s="310" t="str">
        <f t="shared" si="25"/>
        <v/>
      </c>
      <c r="Q151" s="253" t="str">
        <f t="shared" si="26"/>
        <v/>
      </c>
      <c r="R151" s="253" t="str">
        <f t="shared" si="27"/>
        <v/>
      </c>
      <c r="S151" s="253" t="str">
        <f t="shared" si="28"/>
        <v/>
      </c>
      <c r="T151" s="253" t="str">
        <f t="shared" si="29"/>
        <v/>
      </c>
      <c r="U151" s="253" t="str">
        <f t="shared" si="30"/>
        <v/>
      </c>
    </row>
    <row r="152" spans="1:21">
      <c r="A152" t="str">
        <f>'(IV) Visitas e Missões'!$A$18</f>
        <v>D3</v>
      </c>
      <c r="B152" t="str">
        <f>'(IV) Visitas e Missões'!$B$18</f>
        <v>Descrição da Atividade</v>
      </c>
      <c r="C152" t="str">
        <f>'(IV) Visitas e Missões'!D21</f>
        <v>4.4 Custos de deslocamento para corpo técnico e empresários participantes (custo de combustível, locação de veículos, passagens áreas ou rodoviárias, táxis ou transportes alternativos).</v>
      </c>
      <c r="D152" t="str">
        <f>'(IV) Visitas e Missões'!E21</f>
        <v>Unidade</v>
      </c>
      <c r="E152" s="310">
        <f>'(IV) Visitas e Missões'!F21</f>
        <v>0</v>
      </c>
      <c r="F152" s="253">
        <f>'(IV) Visitas e Missões'!G21</f>
        <v>0</v>
      </c>
      <c r="G152" s="253">
        <f>'(IV) Visitas e Missões'!H21</f>
        <v>0</v>
      </c>
      <c r="H152" s="253">
        <f>'(IV) Visitas e Missões'!I21</f>
        <v>0</v>
      </c>
      <c r="I152" s="253">
        <f>'(IV) Visitas e Missões'!J21</f>
        <v>0</v>
      </c>
      <c r="J152" s="253" t="str">
        <f>'(IV) Visitas e Missões'!K21</f>
        <v/>
      </c>
      <c r="L152" t="str">
        <f t="shared" si="21"/>
        <v/>
      </c>
      <c r="M152" t="str">
        <f t="shared" si="22"/>
        <v/>
      </c>
      <c r="N152" t="str">
        <f t="shared" si="23"/>
        <v/>
      </c>
      <c r="O152" t="str">
        <f t="shared" si="24"/>
        <v/>
      </c>
      <c r="P152" s="310" t="str">
        <f t="shared" si="25"/>
        <v/>
      </c>
      <c r="Q152" s="253" t="str">
        <f t="shared" si="26"/>
        <v/>
      </c>
      <c r="R152" s="253" t="str">
        <f t="shared" si="27"/>
        <v/>
      </c>
      <c r="S152" s="253" t="str">
        <f t="shared" si="28"/>
        <v/>
      </c>
      <c r="T152" s="253" t="str">
        <f t="shared" si="29"/>
        <v/>
      </c>
      <c r="U152" s="253" t="str">
        <f t="shared" si="30"/>
        <v/>
      </c>
    </row>
    <row r="153" spans="1:21">
      <c r="A153" t="str">
        <f>'(IV) Visitas e Missões'!$A$18</f>
        <v>D3</v>
      </c>
      <c r="B153" t="str">
        <f>'(IV) Visitas e Missões'!$B$18</f>
        <v>Descrição da Atividade</v>
      </c>
      <c r="C153" t="str">
        <f>'(IV) Visitas e Missões'!D22</f>
        <v>4.5 Hospedagem e ajuda de custo para corpo técnico e empresários.</v>
      </c>
      <c r="D153" t="str">
        <f>'(IV) Visitas e Missões'!E22</f>
        <v>Diárias</v>
      </c>
      <c r="E153" s="310">
        <f>'(IV) Visitas e Missões'!F22</f>
        <v>0</v>
      </c>
      <c r="F153" s="253">
        <f>'(IV) Visitas e Missões'!G22</f>
        <v>0</v>
      </c>
      <c r="G153" s="253">
        <f>'(IV) Visitas e Missões'!H22</f>
        <v>0</v>
      </c>
      <c r="H153" s="253">
        <f>'(IV) Visitas e Missões'!I22</f>
        <v>0</v>
      </c>
      <c r="I153" s="253">
        <f>'(IV) Visitas e Missões'!J22</f>
        <v>0</v>
      </c>
      <c r="J153" s="253" t="str">
        <f>'(IV) Visitas e Missões'!K22</f>
        <v/>
      </c>
      <c r="L153" t="str">
        <f t="shared" si="21"/>
        <v/>
      </c>
      <c r="M153" t="str">
        <f t="shared" si="22"/>
        <v/>
      </c>
      <c r="N153" t="str">
        <f t="shared" si="23"/>
        <v/>
      </c>
      <c r="O153" t="str">
        <f t="shared" si="24"/>
        <v/>
      </c>
      <c r="P153" s="310" t="str">
        <f t="shared" si="25"/>
        <v/>
      </c>
      <c r="Q153" s="253" t="str">
        <f t="shared" si="26"/>
        <v/>
      </c>
      <c r="R153" s="253" t="str">
        <f t="shared" si="27"/>
        <v/>
      </c>
      <c r="S153" s="253" t="str">
        <f t="shared" si="28"/>
        <v/>
      </c>
      <c r="T153" s="253" t="str">
        <f t="shared" si="29"/>
        <v/>
      </c>
      <c r="U153" s="253" t="str">
        <f t="shared" si="30"/>
        <v/>
      </c>
    </row>
    <row r="154" spans="1:21">
      <c r="A154" t="str">
        <f>'(IV) Visitas e Missões'!$A$23</f>
        <v>D4</v>
      </c>
      <c r="B154" t="str">
        <f>'(IV) Visitas e Missões'!$B$23</f>
        <v>Descrição da Atividade</v>
      </c>
      <c r="C154" t="str">
        <f>'(IV) Visitas e Missões'!D23</f>
        <v>4.1 Consultoria de apoio para a preparação da missão.</v>
      </c>
      <c r="D154" t="str">
        <f>'(IV) Visitas e Missões'!E23</f>
        <v>Horas de trabalho</v>
      </c>
      <c r="E154" s="310">
        <f>'(IV) Visitas e Missões'!F23</f>
        <v>0</v>
      </c>
      <c r="F154" s="253">
        <f>'(IV) Visitas e Missões'!G23</f>
        <v>0</v>
      </c>
      <c r="G154" s="253">
        <f>'(IV) Visitas e Missões'!H23</f>
        <v>0</v>
      </c>
      <c r="H154" s="253">
        <f>'(IV) Visitas e Missões'!I23</f>
        <v>0</v>
      </c>
      <c r="I154" s="253">
        <f>'(IV) Visitas e Missões'!J23</f>
        <v>0</v>
      </c>
      <c r="J154" s="253" t="str">
        <f>'(IV) Visitas e Missões'!K23</f>
        <v/>
      </c>
      <c r="L154" t="str">
        <f t="shared" si="21"/>
        <v/>
      </c>
      <c r="M154" t="str">
        <f t="shared" si="22"/>
        <v/>
      </c>
      <c r="N154" t="str">
        <f t="shared" si="23"/>
        <v/>
      </c>
      <c r="O154" t="str">
        <f t="shared" si="24"/>
        <v/>
      </c>
      <c r="P154" s="310" t="str">
        <f t="shared" si="25"/>
        <v/>
      </c>
      <c r="Q154" s="253" t="str">
        <f t="shared" si="26"/>
        <v/>
      </c>
      <c r="R154" s="253" t="str">
        <f t="shared" si="27"/>
        <v/>
      </c>
      <c r="S154" s="253" t="str">
        <f t="shared" si="28"/>
        <v/>
      </c>
      <c r="T154" s="253" t="str">
        <f t="shared" si="29"/>
        <v/>
      </c>
      <c r="U154" s="253" t="str">
        <f t="shared" si="30"/>
        <v/>
      </c>
    </row>
    <row r="155" spans="1:21">
      <c r="A155" t="str">
        <f>'(IV) Visitas e Missões'!$A$23</f>
        <v>D4</v>
      </c>
      <c r="B155" t="str">
        <f>'(IV) Visitas e Missões'!$B$23</f>
        <v>Descrição da Atividade</v>
      </c>
      <c r="C155" t="str">
        <f>'(IV) Visitas e Missões'!D24</f>
        <v>4.2 Diagramação e impressão de catálogo/guia do participante.</v>
      </c>
      <c r="D155" t="str">
        <f>'(IV) Visitas e Missões'!E24</f>
        <v>Unidade</v>
      </c>
      <c r="E155" s="310">
        <f>'(IV) Visitas e Missões'!F24</f>
        <v>0</v>
      </c>
      <c r="F155" s="253">
        <f>'(IV) Visitas e Missões'!G24</f>
        <v>0</v>
      </c>
      <c r="G155" s="253">
        <f>'(IV) Visitas e Missões'!H24</f>
        <v>0</v>
      </c>
      <c r="H155" s="253">
        <f>'(IV) Visitas e Missões'!I24</f>
        <v>0</v>
      </c>
      <c r="I155" s="253">
        <f>'(IV) Visitas e Missões'!J24</f>
        <v>0</v>
      </c>
      <c r="J155" s="253" t="str">
        <f>'(IV) Visitas e Missões'!K24</f>
        <v/>
      </c>
      <c r="L155" t="str">
        <f t="shared" si="21"/>
        <v/>
      </c>
      <c r="M155" t="str">
        <f t="shared" si="22"/>
        <v/>
      </c>
      <c r="N155" t="str">
        <f t="shared" si="23"/>
        <v/>
      </c>
      <c r="O155" t="str">
        <f t="shared" si="24"/>
        <v/>
      </c>
      <c r="P155" s="310" t="str">
        <f t="shared" si="25"/>
        <v/>
      </c>
      <c r="Q155" s="253" t="str">
        <f t="shared" si="26"/>
        <v/>
      </c>
      <c r="R155" s="253" t="str">
        <f t="shared" si="27"/>
        <v/>
      </c>
      <c r="S155" s="253" t="str">
        <f t="shared" si="28"/>
        <v/>
      </c>
      <c r="T155" s="253" t="str">
        <f t="shared" si="29"/>
        <v/>
      </c>
      <c r="U155" s="253" t="str">
        <f t="shared" si="30"/>
        <v/>
      </c>
    </row>
    <row r="156" spans="1:21">
      <c r="A156" t="str">
        <f>'(IV) Visitas e Missões'!$A$23</f>
        <v>D4</v>
      </c>
      <c r="B156" t="str">
        <f>'(IV) Visitas e Missões'!$B$23</f>
        <v>Descrição da Atividade</v>
      </c>
      <c r="C156" t="str">
        <f>'(IV) Visitas e Missões'!D25</f>
        <v>4.3 Custos relacionados à divulgação da ação (produção de material promocional, serviços gráficos de reprodução e veiculação em rádio, TV e mídias sociais).</v>
      </c>
      <c r="D156" t="str">
        <f>'(IV) Visitas e Missões'!E25</f>
        <v>Unidade</v>
      </c>
      <c r="E156" s="310">
        <f>'(IV) Visitas e Missões'!F25</f>
        <v>0</v>
      </c>
      <c r="F156" s="253">
        <f>'(IV) Visitas e Missões'!G25</f>
        <v>0</v>
      </c>
      <c r="G156" s="253">
        <f>'(IV) Visitas e Missões'!H25</f>
        <v>0</v>
      </c>
      <c r="H156" s="253">
        <f>'(IV) Visitas e Missões'!I25</f>
        <v>0</v>
      </c>
      <c r="I156" s="253">
        <f>'(IV) Visitas e Missões'!J25</f>
        <v>0</v>
      </c>
      <c r="J156" s="253" t="str">
        <f>'(IV) Visitas e Missões'!K25</f>
        <v/>
      </c>
      <c r="L156" t="str">
        <f t="shared" si="21"/>
        <v/>
      </c>
      <c r="M156" t="str">
        <f t="shared" si="22"/>
        <v/>
      </c>
      <c r="N156" t="str">
        <f t="shared" si="23"/>
        <v/>
      </c>
      <c r="O156" t="str">
        <f t="shared" si="24"/>
        <v/>
      </c>
      <c r="P156" s="310" t="str">
        <f t="shared" si="25"/>
        <v/>
      </c>
      <c r="Q156" s="253" t="str">
        <f t="shared" si="26"/>
        <v/>
      </c>
      <c r="R156" s="253" t="str">
        <f t="shared" si="27"/>
        <v/>
      </c>
      <c r="S156" s="253" t="str">
        <f t="shared" si="28"/>
        <v/>
      </c>
      <c r="T156" s="253" t="str">
        <f t="shared" si="29"/>
        <v/>
      </c>
      <c r="U156" s="253" t="str">
        <f t="shared" si="30"/>
        <v/>
      </c>
    </row>
    <row r="157" spans="1:21">
      <c r="A157" t="str">
        <f>'(IV) Visitas e Missões'!$A$23</f>
        <v>D4</v>
      </c>
      <c r="B157" t="str">
        <f>'(IV) Visitas e Missões'!$B$23</f>
        <v>Descrição da Atividade</v>
      </c>
      <c r="C157" t="str">
        <f>'(IV) Visitas e Missões'!D26</f>
        <v>4.4 Custos de deslocamento para corpo técnico e empresários participantes (custo de combustível, locação de veículos, passagens áreas ou rodoviárias, táxis ou transportes alternativos).</v>
      </c>
      <c r="D157" t="str">
        <f>'(IV) Visitas e Missões'!E26</f>
        <v>Unidade</v>
      </c>
      <c r="E157" s="310">
        <f>'(IV) Visitas e Missões'!F26</f>
        <v>0</v>
      </c>
      <c r="F157" s="253">
        <f>'(IV) Visitas e Missões'!G26</f>
        <v>0</v>
      </c>
      <c r="G157" s="253">
        <f>'(IV) Visitas e Missões'!H26</f>
        <v>0</v>
      </c>
      <c r="H157" s="253">
        <f>'(IV) Visitas e Missões'!I26</f>
        <v>0</v>
      </c>
      <c r="I157" s="253">
        <f>'(IV) Visitas e Missões'!J26</f>
        <v>0</v>
      </c>
      <c r="J157" s="253" t="str">
        <f>'(IV) Visitas e Missões'!K26</f>
        <v/>
      </c>
      <c r="L157" t="str">
        <f t="shared" si="21"/>
        <v/>
      </c>
      <c r="M157" t="str">
        <f t="shared" si="22"/>
        <v/>
      </c>
      <c r="N157" t="str">
        <f t="shared" si="23"/>
        <v/>
      </c>
      <c r="O157" t="str">
        <f t="shared" si="24"/>
        <v/>
      </c>
      <c r="P157" s="310" t="str">
        <f t="shared" si="25"/>
        <v/>
      </c>
      <c r="Q157" s="253" t="str">
        <f t="shared" si="26"/>
        <v/>
      </c>
      <c r="R157" s="253" t="str">
        <f t="shared" si="27"/>
        <v/>
      </c>
      <c r="S157" s="253" t="str">
        <f t="shared" si="28"/>
        <v/>
      </c>
      <c r="T157" s="253" t="str">
        <f t="shared" si="29"/>
        <v/>
      </c>
      <c r="U157" s="253" t="str">
        <f t="shared" si="30"/>
        <v/>
      </c>
    </row>
    <row r="158" spans="1:21">
      <c r="A158" t="str">
        <f>'(IV) Visitas e Missões'!$A$23</f>
        <v>D4</v>
      </c>
      <c r="B158" t="str">
        <f>'(IV) Visitas e Missões'!$B$23</f>
        <v>Descrição da Atividade</v>
      </c>
      <c r="C158" t="str">
        <f>'(IV) Visitas e Missões'!D27</f>
        <v>4.5 Hospedagem e ajuda de custo para corpo técnico e empresários.</v>
      </c>
      <c r="D158" t="str">
        <f>'(IV) Visitas e Missões'!E27</f>
        <v>Diárias</v>
      </c>
      <c r="E158" s="310">
        <f>'(IV) Visitas e Missões'!F27</f>
        <v>0</v>
      </c>
      <c r="F158" s="253">
        <f>'(IV) Visitas e Missões'!G27</f>
        <v>0</v>
      </c>
      <c r="G158" s="253">
        <f>'(IV) Visitas e Missões'!H27</f>
        <v>0</v>
      </c>
      <c r="H158" s="253">
        <f>'(IV) Visitas e Missões'!I27</f>
        <v>0</v>
      </c>
      <c r="I158" s="253">
        <f>'(IV) Visitas e Missões'!J27</f>
        <v>0</v>
      </c>
      <c r="J158" s="253" t="str">
        <f>'(IV) Visitas e Missões'!K27</f>
        <v/>
      </c>
      <c r="L158" t="str">
        <f t="shared" si="21"/>
        <v/>
      </c>
      <c r="M158" t="str">
        <f t="shared" si="22"/>
        <v/>
      </c>
      <c r="N158" t="str">
        <f t="shared" si="23"/>
        <v/>
      </c>
      <c r="O158" t="str">
        <f t="shared" si="24"/>
        <v/>
      </c>
      <c r="P158" s="310" t="str">
        <f t="shared" si="25"/>
        <v/>
      </c>
      <c r="Q158" s="253" t="str">
        <f t="shared" si="26"/>
        <v/>
      </c>
      <c r="R158" s="253" t="str">
        <f t="shared" si="27"/>
        <v/>
      </c>
      <c r="S158" s="253" t="str">
        <f t="shared" si="28"/>
        <v/>
      </c>
      <c r="T158" s="253" t="str">
        <f t="shared" si="29"/>
        <v/>
      </c>
      <c r="U158" s="253" t="str">
        <f t="shared" si="30"/>
        <v/>
      </c>
    </row>
    <row r="159" spans="1:21">
      <c r="A159" t="str">
        <f>'(IV) Visitas e Missões'!$A$28</f>
        <v>D5</v>
      </c>
      <c r="B159" t="str">
        <f>'(IV) Visitas e Missões'!$B$28</f>
        <v>Descrição da Atividade</v>
      </c>
      <c r="C159" t="str">
        <f>'(IV) Visitas e Missões'!D28</f>
        <v>4.1 Consultoria de apoio para a preparação da missão.</v>
      </c>
      <c r="D159" t="str">
        <f>'(IV) Visitas e Missões'!E28</f>
        <v>Horas de trabalho</v>
      </c>
      <c r="E159" s="310">
        <f>'(IV) Visitas e Missões'!F28</f>
        <v>0</v>
      </c>
      <c r="F159" s="253">
        <f>'(IV) Visitas e Missões'!G28</f>
        <v>0</v>
      </c>
      <c r="G159" s="253">
        <f>'(IV) Visitas e Missões'!H28</f>
        <v>0</v>
      </c>
      <c r="H159" s="253">
        <f>'(IV) Visitas e Missões'!I28</f>
        <v>0</v>
      </c>
      <c r="I159" s="253">
        <f>'(IV) Visitas e Missões'!J28</f>
        <v>0</v>
      </c>
      <c r="J159" s="253" t="str">
        <f>'(IV) Visitas e Missões'!K28</f>
        <v/>
      </c>
      <c r="L159" t="str">
        <f t="shared" si="21"/>
        <v/>
      </c>
      <c r="M159" t="str">
        <f t="shared" si="22"/>
        <v/>
      </c>
      <c r="N159" t="str">
        <f t="shared" si="23"/>
        <v/>
      </c>
      <c r="O159" t="str">
        <f t="shared" si="24"/>
        <v/>
      </c>
      <c r="P159" s="310" t="str">
        <f t="shared" si="25"/>
        <v/>
      </c>
      <c r="Q159" s="253" t="str">
        <f t="shared" si="26"/>
        <v/>
      </c>
      <c r="R159" s="253" t="str">
        <f t="shared" si="27"/>
        <v/>
      </c>
      <c r="S159" s="253" t="str">
        <f t="shared" si="28"/>
        <v/>
      </c>
      <c r="T159" s="253" t="str">
        <f t="shared" si="29"/>
        <v/>
      </c>
      <c r="U159" s="253" t="str">
        <f t="shared" si="30"/>
        <v/>
      </c>
    </row>
    <row r="160" spans="1:21">
      <c r="A160" t="str">
        <f>'(IV) Visitas e Missões'!$A$28</f>
        <v>D5</v>
      </c>
      <c r="B160" t="str">
        <f>'(IV) Visitas e Missões'!$B$28</f>
        <v>Descrição da Atividade</v>
      </c>
      <c r="C160" t="str">
        <f>'(IV) Visitas e Missões'!D29</f>
        <v>4.2 Diagramação e impressão de catálogo/guia do participante.</v>
      </c>
      <c r="D160" t="str">
        <f>'(IV) Visitas e Missões'!E29</f>
        <v>Unidade</v>
      </c>
      <c r="E160" s="310">
        <f>'(IV) Visitas e Missões'!F29</f>
        <v>0</v>
      </c>
      <c r="F160" s="253">
        <f>'(IV) Visitas e Missões'!G29</f>
        <v>0</v>
      </c>
      <c r="G160" s="253">
        <f>'(IV) Visitas e Missões'!H29</f>
        <v>0</v>
      </c>
      <c r="H160" s="253">
        <f>'(IV) Visitas e Missões'!I29</f>
        <v>0</v>
      </c>
      <c r="I160" s="253">
        <f>'(IV) Visitas e Missões'!J29</f>
        <v>0</v>
      </c>
      <c r="J160" s="253" t="str">
        <f>'(IV) Visitas e Missões'!K29</f>
        <v/>
      </c>
      <c r="L160" t="str">
        <f t="shared" si="21"/>
        <v/>
      </c>
      <c r="M160" t="str">
        <f t="shared" si="22"/>
        <v/>
      </c>
      <c r="N160" t="str">
        <f t="shared" si="23"/>
        <v/>
      </c>
      <c r="O160" t="str">
        <f t="shared" si="24"/>
        <v/>
      </c>
      <c r="P160" s="310" t="str">
        <f t="shared" si="25"/>
        <v/>
      </c>
      <c r="Q160" s="253" t="str">
        <f t="shared" si="26"/>
        <v/>
      </c>
      <c r="R160" s="253" t="str">
        <f t="shared" si="27"/>
        <v/>
      </c>
      <c r="S160" s="253" t="str">
        <f t="shared" si="28"/>
        <v/>
      </c>
      <c r="T160" s="253" t="str">
        <f t="shared" si="29"/>
        <v/>
      </c>
      <c r="U160" s="253" t="str">
        <f t="shared" si="30"/>
        <v/>
      </c>
    </row>
    <row r="161" spans="1:21">
      <c r="A161" t="str">
        <f>'(IV) Visitas e Missões'!$A$28</f>
        <v>D5</v>
      </c>
      <c r="B161" t="str">
        <f>'(IV) Visitas e Missões'!$B$28</f>
        <v>Descrição da Atividade</v>
      </c>
      <c r="C161" t="str">
        <f>'(IV) Visitas e Missões'!D30</f>
        <v>4.3 Custos relacionados à divulgação da ação (produção de material promocional, serviços gráficos de reprodução e veiculação em rádio, TV e mídias sociais).</v>
      </c>
      <c r="D161" t="str">
        <f>'(IV) Visitas e Missões'!E30</f>
        <v>Unidade</v>
      </c>
      <c r="E161" s="310">
        <f>'(IV) Visitas e Missões'!F30</f>
        <v>0</v>
      </c>
      <c r="F161" s="253">
        <f>'(IV) Visitas e Missões'!G30</f>
        <v>0</v>
      </c>
      <c r="G161" s="253">
        <f>'(IV) Visitas e Missões'!H30</f>
        <v>0</v>
      </c>
      <c r="H161" s="253">
        <f>'(IV) Visitas e Missões'!I30</f>
        <v>0</v>
      </c>
      <c r="I161" s="253">
        <f>'(IV) Visitas e Missões'!J30</f>
        <v>0</v>
      </c>
      <c r="J161" s="253" t="str">
        <f>'(IV) Visitas e Missões'!K30</f>
        <v/>
      </c>
      <c r="L161" t="str">
        <f t="shared" si="21"/>
        <v/>
      </c>
      <c r="M161" t="str">
        <f t="shared" si="22"/>
        <v/>
      </c>
      <c r="N161" t="str">
        <f t="shared" si="23"/>
        <v/>
      </c>
      <c r="O161" t="str">
        <f t="shared" si="24"/>
        <v/>
      </c>
      <c r="P161" s="310" t="str">
        <f t="shared" si="25"/>
        <v/>
      </c>
      <c r="Q161" s="253" t="str">
        <f t="shared" si="26"/>
        <v/>
      </c>
      <c r="R161" s="253" t="str">
        <f t="shared" si="27"/>
        <v/>
      </c>
      <c r="S161" s="253" t="str">
        <f t="shared" si="28"/>
        <v/>
      </c>
      <c r="T161" s="253" t="str">
        <f t="shared" si="29"/>
        <v/>
      </c>
      <c r="U161" s="253" t="str">
        <f t="shared" si="30"/>
        <v/>
      </c>
    </row>
    <row r="162" spans="1:21">
      <c r="A162" t="str">
        <f>'(IV) Visitas e Missões'!$A$28</f>
        <v>D5</v>
      </c>
      <c r="B162" t="str">
        <f>'(IV) Visitas e Missões'!$B$28</f>
        <v>Descrição da Atividade</v>
      </c>
      <c r="C162" t="str">
        <f>'(IV) Visitas e Missões'!D31</f>
        <v>4.4 Custos de deslocamento para corpo técnico e empresários participantes (custo de combustível, locação de veículos, passagens áreas ou rodoviárias, táxis ou transportes alternativos).</v>
      </c>
      <c r="D162" t="str">
        <f>'(IV) Visitas e Missões'!E31</f>
        <v>Unidade</v>
      </c>
      <c r="E162" s="310">
        <f>'(IV) Visitas e Missões'!F31</f>
        <v>0</v>
      </c>
      <c r="F162" s="253">
        <f>'(IV) Visitas e Missões'!G31</f>
        <v>0</v>
      </c>
      <c r="G162" s="253">
        <f>'(IV) Visitas e Missões'!H31</f>
        <v>0</v>
      </c>
      <c r="H162" s="253">
        <f>'(IV) Visitas e Missões'!I31</f>
        <v>0</v>
      </c>
      <c r="I162" s="253">
        <f>'(IV) Visitas e Missões'!J31</f>
        <v>0</v>
      </c>
      <c r="J162" s="253" t="str">
        <f>'(IV) Visitas e Missões'!K31</f>
        <v/>
      </c>
      <c r="L162" t="str">
        <f t="shared" si="21"/>
        <v/>
      </c>
      <c r="M162" t="str">
        <f t="shared" si="22"/>
        <v/>
      </c>
      <c r="N162" t="str">
        <f t="shared" si="23"/>
        <v/>
      </c>
      <c r="O162" t="str">
        <f t="shared" si="24"/>
        <v/>
      </c>
      <c r="P162" s="310" t="str">
        <f t="shared" si="25"/>
        <v/>
      </c>
      <c r="Q162" s="253" t="str">
        <f t="shared" si="26"/>
        <v/>
      </c>
      <c r="R162" s="253" t="str">
        <f t="shared" si="27"/>
        <v/>
      </c>
      <c r="S162" s="253" t="str">
        <f t="shared" si="28"/>
        <v/>
      </c>
      <c r="T162" s="253" t="str">
        <f t="shared" si="29"/>
        <v/>
      </c>
      <c r="U162" s="253" t="str">
        <f t="shared" si="30"/>
        <v/>
      </c>
    </row>
    <row r="163" spans="1:21">
      <c r="A163" t="str">
        <f>'(IV) Visitas e Missões'!$A$28</f>
        <v>D5</v>
      </c>
      <c r="B163" t="str">
        <f>'(IV) Visitas e Missões'!$B$28</f>
        <v>Descrição da Atividade</v>
      </c>
      <c r="C163" t="str">
        <f>'(IV) Visitas e Missões'!D32</f>
        <v>4.5 Hospedagem e ajuda de custo para corpo técnico e empresários.</v>
      </c>
      <c r="D163" t="str">
        <f>'(IV) Visitas e Missões'!E32</f>
        <v>Diárias</v>
      </c>
      <c r="E163" s="310">
        <f>'(IV) Visitas e Missões'!F32</f>
        <v>0</v>
      </c>
      <c r="F163" s="253">
        <f>'(IV) Visitas e Missões'!G32</f>
        <v>0</v>
      </c>
      <c r="G163" s="253">
        <f>'(IV) Visitas e Missões'!H32</f>
        <v>0</v>
      </c>
      <c r="H163" s="253">
        <f>'(IV) Visitas e Missões'!I32</f>
        <v>0</v>
      </c>
      <c r="I163" s="253">
        <f>'(IV) Visitas e Missões'!J32</f>
        <v>0</v>
      </c>
      <c r="J163" s="253" t="str">
        <f>'(IV) Visitas e Missões'!K32</f>
        <v/>
      </c>
      <c r="L163" t="str">
        <f t="shared" si="21"/>
        <v/>
      </c>
      <c r="M163" t="str">
        <f t="shared" si="22"/>
        <v/>
      </c>
      <c r="N163" t="str">
        <f t="shared" si="23"/>
        <v/>
      </c>
      <c r="O163" t="str">
        <f t="shared" si="24"/>
        <v/>
      </c>
      <c r="P163" s="310" t="str">
        <f t="shared" si="25"/>
        <v/>
      </c>
      <c r="Q163" s="253" t="str">
        <f t="shared" si="26"/>
        <v/>
      </c>
      <c r="R163" s="253" t="str">
        <f t="shared" si="27"/>
        <v/>
      </c>
      <c r="S163" s="253" t="str">
        <f t="shared" si="28"/>
        <v/>
      </c>
      <c r="T163" s="253" t="str">
        <f t="shared" si="29"/>
        <v/>
      </c>
      <c r="U163" s="253" t="str">
        <f t="shared" si="30"/>
        <v/>
      </c>
    </row>
    <row r="164" spans="1:21">
      <c r="A164" t="str">
        <f>'(IV) Visitas e Missões'!$A$33</f>
        <v>D6</v>
      </c>
      <c r="B164" t="str">
        <f>'(IV) Visitas e Missões'!$B$33</f>
        <v>Descrição da Atividade</v>
      </c>
      <c r="C164" t="str">
        <f>'(IV) Visitas e Missões'!D33</f>
        <v>4.1 Consultoria de apoio para a preparação da missão.</v>
      </c>
      <c r="D164" t="str">
        <f>'(IV) Visitas e Missões'!E33</f>
        <v>Horas de trabalho</v>
      </c>
      <c r="E164" s="310">
        <f>'(IV) Visitas e Missões'!F33</f>
        <v>0</v>
      </c>
      <c r="F164" s="253">
        <f>'(IV) Visitas e Missões'!G33</f>
        <v>0</v>
      </c>
      <c r="G164" s="253">
        <f>'(IV) Visitas e Missões'!H33</f>
        <v>0</v>
      </c>
      <c r="H164" s="253">
        <f>'(IV) Visitas e Missões'!I33</f>
        <v>0</v>
      </c>
      <c r="I164" s="253">
        <f>'(IV) Visitas e Missões'!J33</f>
        <v>0</v>
      </c>
      <c r="J164" s="253" t="str">
        <f>'(IV) Visitas e Missões'!K33</f>
        <v/>
      </c>
      <c r="L164" t="str">
        <f t="shared" si="21"/>
        <v/>
      </c>
      <c r="M164" t="str">
        <f t="shared" si="22"/>
        <v/>
      </c>
      <c r="N164" t="str">
        <f t="shared" si="23"/>
        <v/>
      </c>
      <c r="O164" t="str">
        <f t="shared" si="24"/>
        <v/>
      </c>
      <c r="P164" s="310" t="str">
        <f t="shared" si="25"/>
        <v/>
      </c>
      <c r="Q164" s="253" t="str">
        <f t="shared" si="26"/>
        <v/>
      </c>
      <c r="R164" s="253" t="str">
        <f t="shared" si="27"/>
        <v/>
      </c>
      <c r="S164" s="253" t="str">
        <f t="shared" si="28"/>
        <v/>
      </c>
      <c r="T164" s="253" t="str">
        <f t="shared" si="29"/>
        <v/>
      </c>
      <c r="U164" s="253" t="str">
        <f t="shared" si="30"/>
        <v/>
      </c>
    </row>
    <row r="165" spans="1:21">
      <c r="A165" t="str">
        <f>'(IV) Visitas e Missões'!$A$33</f>
        <v>D6</v>
      </c>
      <c r="B165" t="str">
        <f>'(IV) Visitas e Missões'!$B$33</f>
        <v>Descrição da Atividade</v>
      </c>
      <c r="C165" t="str">
        <f>'(IV) Visitas e Missões'!D34</f>
        <v>4.2 Diagramação e impressão de catálogo/guia do participante.</v>
      </c>
      <c r="D165" t="str">
        <f>'(IV) Visitas e Missões'!E34</f>
        <v>Unidade</v>
      </c>
      <c r="E165" s="310">
        <f>'(IV) Visitas e Missões'!F34</f>
        <v>0</v>
      </c>
      <c r="F165" s="253">
        <f>'(IV) Visitas e Missões'!G34</f>
        <v>0</v>
      </c>
      <c r="G165" s="253">
        <f>'(IV) Visitas e Missões'!H34</f>
        <v>0</v>
      </c>
      <c r="H165" s="253">
        <f>'(IV) Visitas e Missões'!I34</f>
        <v>0</v>
      </c>
      <c r="I165" s="253">
        <f>'(IV) Visitas e Missões'!J34</f>
        <v>0</v>
      </c>
      <c r="J165" s="253" t="str">
        <f>'(IV) Visitas e Missões'!K34</f>
        <v/>
      </c>
      <c r="L165" t="str">
        <f t="shared" si="21"/>
        <v/>
      </c>
      <c r="M165" t="str">
        <f t="shared" si="22"/>
        <v/>
      </c>
      <c r="N165" t="str">
        <f t="shared" si="23"/>
        <v/>
      </c>
      <c r="O165" t="str">
        <f t="shared" si="24"/>
        <v/>
      </c>
      <c r="P165" s="310" t="str">
        <f t="shared" si="25"/>
        <v/>
      </c>
      <c r="Q165" s="253" t="str">
        <f t="shared" si="26"/>
        <v/>
      </c>
      <c r="R165" s="253" t="str">
        <f t="shared" si="27"/>
        <v/>
      </c>
      <c r="S165" s="253" t="str">
        <f t="shared" si="28"/>
        <v/>
      </c>
      <c r="T165" s="253" t="str">
        <f t="shared" si="29"/>
        <v/>
      </c>
      <c r="U165" s="253" t="str">
        <f t="shared" si="30"/>
        <v/>
      </c>
    </row>
    <row r="166" spans="1:21">
      <c r="A166" t="str">
        <f>'(IV) Visitas e Missões'!$A$33</f>
        <v>D6</v>
      </c>
      <c r="B166" t="str">
        <f>'(IV) Visitas e Missões'!$B$33</f>
        <v>Descrição da Atividade</v>
      </c>
      <c r="C166" t="str">
        <f>'(IV) Visitas e Missões'!D35</f>
        <v>4.3 Custos relacionados à divulgação da ação (produção de material promocional, serviços gráficos de reprodução e veiculação em rádio, TV e mídias sociais).</v>
      </c>
      <c r="D166" t="str">
        <f>'(IV) Visitas e Missões'!E35</f>
        <v>Unidade</v>
      </c>
      <c r="E166" s="310">
        <f>'(IV) Visitas e Missões'!F35</f>
        <v>0</v>
      </c>
      <c r="F166" s="253">
        <f>'(IV) Visitas e Missões'!G35</f>
        <v>0</v>
      </c>
      <c r="G166" s="253">
        <f>'(IV) Visitas e Missões'!H35</f>
        <v>0</v>
      </c>
      <c r="H166" s="253">
        <f>'(IV) Visitas e Missões'!I35</f>
        <v>0</v>
      </c>
      <c r="I166" s="253">
        <f>'(IV) Visitas e Missões'!J35</f>
        <v>0</v>
      </c>
      <c r="J166" s="253" t="str">
        <f>'(IV) Visitas e Missões'!K35</f>
        <v/>
      </c>
      <c r="L166" t="str">
        <f t="shared" si="21"/>
        <v/>
      </c>
      <c r="M166" t="str">
        <f t="shared" si="22"/>
        <v/>
      </c>
      <c r="N166" t="str">
        <f t="shared" si="23"/>
        <v/>
      </c>
      <c r="O166" t="str">
        <f t="shared" si="24"/>
        <v/>
      </c>
      <c r="P166" s="310" t="str">
        <f t="shared" si="25"/>
        <v/>
      </c>
      <c r="Q166" s="253" t="str">
        <f t="shared" si="26"/>
        <v/>
      </c>
      <c r="R166" s="253" t="str">
        <f t="shared" si="27"/>
        <v/>
      </c>
      <c r="S166" s="253" t="str">
        <f t="shared" si="28"/>
        <v/>
      </c>
      <c r="T166" s="253" t="str">
        <f t="shared" si="29"/>
        <v/>
      </c>
      <c r="U166" s="253" t="str">
        <f t="shared" si="30"/>
        <v/>
      </c>
    </row>
    <row r="167" spans="1:21">
      <c r="A167" t="str">
        <f>'(IV) Visitas e Missões'!$A$33</f>
        <v>D6</v>
      </c>
      <c r="B167" t="str">
        <f>'(IV) Visitas e Missões'!$B$33</f>
        <v>Descrição da Atividade</v>
      </c>
      <c r="C167" t="str">
        <f>'(IV) Visitas e Missões'!D36</f>
        <v>4.4 Custos de deslocamento para corpo técnico e empresários participantes (custo de combustível, locação de veículos, passagens áreas ou rodoviárias, táxis ou transportes alternativos).</v>
      </c>
      <c r="D167" t="str">
        <f>'(IV) Visitas e Missões'!E36</f>
        <v>Unidade</v>
      </c>
      <c r="E167" s="310">
        <f>'(IV) Visitas e Missões'!F36</f>
        <v>0</v>
      </c>
      <c r="F167" s="253">
        <f>'(IV) Visitas e Missões'!G36</f>
        <v>0</v>
      </c>
      <c r="G167" s="253">
        <f>'(IV) Visitas e Missões'!H36</f>
        <v>0</v>
      </c>
      <c r="H167" s="253">
        <f>'(IV) Visitas e Missões'!I36</f>
        <v>0</v>
      </c>
      <c r="I167" s="253">
        <f>'(IV) Visitas e Missões'!J36</f>
        <v>0</v>
      </c>
      <c r="J167" s="253" t="str">
        <f>'(IV) Visitas e Missões'!K36</f>
        <v/>
      </c>
      <c r="L167" t="str">
        <f t="shared" si="21"/>
        <v/>
      </c>
      <c r="M167" t="str">
        <f t="shared" si="22"/>
        <v/>
      </c>
      <c r="N167" t="str">
        <f t="shared" si="23"/>
        <v/>
      </c>
      <c r="O167" t="str">
        <f t="shared" si="24"/>
        <v/>
      </c>
      <c r="P167" s="310" t="str">
        <f t="shared" si="25"/>
        <v/>
      </c>
      <c r="Q167" s="253" t="str">
        <f t="shared" si="26"/>
        <v/>
      </c>
      <c r="R167" s="253" t="str">
        <f t="shared" si="27"/>
        <v/>
      </c>
      <c r="S167" s="253" t="str">
        <f t="shared" si="28"/>
        <v/>
      </c>
      <c r="T167" s="253" t="str">
        <f t="shared" si="29"/>
        <v/>
      </c>
      <c r="U167" s="253" t="str">
        <f t="shared" si="30"/>
        <v/>
      </c>
    </row>
    <row r="168" spans="1:21">
      <c r="A168" t="str">
        <f>'(IV) Visitas e Missões'!$A$33</f>
        <v>D6</v>
      </c>
      <c r="B168" t="str">
        <f>'(IV) Visitas e Missões'!$B$33</f>
        <v>Descrição da Atividade</v>
      </c>
      <c r="C168" t="str">
        <f>'(IV) Visitas e Missões'!D37</f>
        <v>4.5 Hospedagem e ajuda de custo para corpo técnico e empresários.</v>
      </c>
      <c r="D168" t="str">
        <f>'(IV) Visitas e Missões'!E37</f>
        <v>Diárias</v>
      </c>
      <c r="E168" s="310">
        <f>'(IV) Visitas e Missões'!F37</f>
        <v>0</v>
      </c>
      <c r="F168" s="253">
        <f>'(IV) Visitas e Missões'!G37</f>
        <v>0</v>
      </c>
      <c r="G168" s="253">
        <f>'(IV) Visitas e Missões'!H37</f>
        <v>0</v>
      </c>
      <c r="H168" s="253">
        <f>'(IV) Visitas e Missões'!I37</f>
        <v>0</v>
      </c>
      <c r="I168" s="253">
        <f>'(IV) Visitas e Missões'!J37</f>
        <v>0</v>
      </c>
      <c r="J168" s="253" t="str">
        <f>'(IV) Visitas e Missões'!K37</f>
        <v/>
      </c>
      <c r="L168" t="str">
        <f t="shared" si="21"/>
        <v/>
      </c>
      <c r="M168" t="str">
        <f t="shared" si="22"/>
        <v/>
      </c>
      <c r="N168" t="str">
        <f t="shared" si="23"/>
        <v/>
      </c>
      <c r="O168" t="str">
        <f t="shared" si="24"/>
        <v/>
      </c>
      <c r="P168" s="310" t="str">
        <f t="shared" si="25"/>
        <v/>
      </c>
      <c r="Q168" s="253" t="str">
        <f t="shared" si="26"/>
        <v/>
      </c>
      <c r="R168" s="253" t="str">
        <f t="shared" si="27"/>
        <v/>
      </c>
      <c r="S168" s="253" t="str">
        <f t="shared" si="28"/>
        <v/>
      </c>
      <c r="T168" s="253" t="str">
        <f t="shared" si="29"/>
        <v/>
      </c>
      <c r="U168" s="253" t="str">
        <f t="shared" si="30"/>
        <v/>
      </c>
    </row>
    <row r="169" spans="1:21">
      <c r="A169" t="str">
        <f>'(IV) Visitas e Missões'!$A$38</f>
        <v>D7</v>
      </c>
      <c r="B169" t="str">
        <f>'(IV) Visitas e Missões'!$B$38</f>
        <v>Descrição da Atividade</v>
      </c>
      <c r="C169" t="str">
        <f>'(IV) Visitas e Missões'!D38</f>
        <v>4.1 Consultoria de apoio para a preparação da missão.</v>
      </c>
      <c r="D169" t="str">
        <f>'(IV) Visitas e Missões'!E38</f>
        <v>Horas de trabalho</v>
      </c>
      <c r="E169" s="310">
        <f>'(IV) Visitas e Missões'!F38</f>
        <v>0</v>
      </c>
      <c r="F169" s="253">
        <f>'(IV) Visitas e Missões'!G38</f>
        <v>0</v>
      </c>
      <c r="G169" s="253">
        <f>'(IV) Visitas e Missões'!H38</f>
        <v>0</v>
      </c>
      <c r="H169" s="253">
        <f>'(IV) Visitas e Missões'!I38</f>
        <v>0</v>
      </c>
      <c r="I169" s="253">
        <f>'(IV) Visitas e Missões'!J38</f>
        <v>0</v>
      </c>
      <c r="J169" s="253" t="str">
        <f>'(IV) Visitas e Missões'!K38</f>
        <v/>
      </c>
      <c r="L169" t="str">
        <f t="shared" si="21"/>
        <v/>
      </c>
      <c r="M169" t="str">
        <f t="shared" si="22"/>
        <v/>
      </c>
      <c r="N169" t="str">
        <f t="shared" si="23"/>
        <v/>
      </c>
      <c r="O169" t="str">
        <f t="shared" si="24"/>
        <v/>
      </c>
      <c r="P169" s="310" t="str">
        <f t="shared" si="25"/>
        <v/>
      </c>
      <c r="Q169" s="253" t="str">
        <f t="shared" si="26"/>
        <v/>
      </c>
      <c r="R169" s="253" t="str">
        <f t="shared" si="27"/>
        <v/>
      </c>
      <c r="S169" s="253" t="str">
        <f t="shared" si="28"/>
        <v/>
      </c>
      <c r="T169" s="253" t="str">
        <f t="shared" si="29"/>
        <v/>
      </c>
      <c r="U169" s="253" t="str">
        <f t="shared" si="30"/>
        <v/>
      </c>
    </row>
    <row r="170" spans="1:21">
      <c r="A170" t="str">
        <f>'(IV) Visitas e Missões'!$A$38</f>
        <v>D7</v>
      </c>
      <c r="B170" t="str">
        <f>'(IV) Visitas e Missões'!$B$38</f>
        <v>Descrição da Atividade</v>
      </c>
      <c r="C170" t="str">
        <f>'(IV) Visitas e Missões'!D39</f>
        <v>4.2 Diagramação e impressão de catálogo/guia do participante.</v>
      </c>
      <c r="D170" t="str">
        <f>'(IV) Visitas e Missões'!E39</f>
        <v>Unidade</v>
      </c>
      <c r="E170" s="310">
        <f>'(IV) Visitas e Missões'!F39</f>
        <v>0</v>
      </c>
      <c r="F170" s="253">
        <f>'(IV) Visitas e Missões'!G39</f>
        <v>0</v>
      </c>
      <c r="G170" s="253">
        <f>'(IV) Visitas e Missões'!H39</f>
        <v>0</v>
      </c>
      <c r="H170" s="253">
        <f>'(IV) Visitas e Missões'!I39</f>
        <v>0</v>
      </c>
      <c r="I170" s="253">
        <f>'(IV) Visitas e Missões'!J39</f>
        <v>0</v>
      </c>
      <c r="J170" s="253" t="str">
        <f>'(IV) Visitas e Missões'!K39</f>
        <v/>
      </c>
      <c r="L170" t="str">
        <f t="shared" si="21"/>
        <v/>
      </c>
      <c r="M170" t="str">
        <f t="shared" si="22"/>
        <v/>
      </c>
      <c r="N170" t="str">
        <f t="shared" si="23"/>
        <v/>
      </c>
      <c r="O170" t="str">
        <f t="shared" si="24"/>
        <v/>
      </c>
      <c r="P170" s="310" t="str">
        <f t="shared" si="25"/>
        <v/>
      </c>
      <c r="Q170" s="253" t="str">
        <f t="shared" si="26"/>
        <v/>
      </c>
      <c r="R170" s="253" t="str">
        <f t="shared" si="27"/>
        <v/>
      </c>
      <c r="S170" s="253" t="str">
        <f t="shared" si="28"/>
        <v/>
      </c>
      <c r="T170" s="253" t="str">
        <f t="shared" si="29"/>
        <v/>
      </c>
      <c r="U170" s="253" t="str">
        <f t="shared" si="30"/>
        <v/>
      </c>
    </row>
    <row r="171" spans="1:21">
      <c r="A171" t="str">
        <f>'(IV) Visitas e Missões'!$A$38</f>
        <v>D7</v>
      </c>
      <c r="B171" t="str">
        <f>'(IV) Visitas e Missões'!$B$38</f>
        <v>Descrição da Atividade</v>
      </c>
      <c r="C171" t="str">
        <f>'(IV) Visitas e Missões'!D40</f>
        <v>4.3 Custos relacionados à divulgação da ação (produção de material promocional, serviços gráficos de reprodução e veiculação em rádio, TV e mídias sociais).</v>
      </c>
      <c r="D171" t="str">
        <f>'(IV) Visitas e Missões'!E40</f>
        <v>Unidade</v>
      </c>
      <c r="E171" s="310">
        <f>'(IV) Visitas e Missões'!F40</f>
        <v>0</v>
      </c>
      <c r="F171" s="253">
        <f>'(IV) Visitas e Missões'!G40</f>
        <v>0</v>
      </c>
      <c r="G171" s="253">
        <f>'(IV) Visitas e Missões'!H40</f>
        <v>0</v>
      </c>
      <c r="H171" s="253">
        <f>'(IV) Visitas e Missões'!I40</f>
        <v>0</v>
      </c>
      <c r="I171" s="253">
        <f>'(IV) Visitas e Missões'!J40</f>
        <v>0</v>
      </c>
      <c r="J171" s="253" t="str">
        <f>'(IV) Visitas e Missões'!K40</f>
        <v/>
      </c>
      <c r="L171" t="str">
        <f t="shared" si="21"/>
        <v/>
      </c>
      <c r="M171" t="str">
        <f t="shared" si="22"/>
        <v/>
      </c>
      <c r="N171" t="str">
        <f t="shared" si="23"/>
        <v/>
      </c>
      <c r="O171" t="str">
        <f t="shared" si="24"/>
        <v/>
      </c>
      <c r="P171" s="310" t="str">
        <f t="shared" si="25"/>
        <v/>
      </c>
      <c r="Q171" s="253" t="str">
        <f t="shared" si="26"/>
        <v/>
      </c>
      <c r="R171" s="253" t="str">
        <f t="shared" si="27"/>
        <v/>
      </c>
      <c r="S171" s="253" t="str">
        <f t="shared" si="28"/>
        <v/>
      </c>
      <c r="T171" s="253" t="str">
        <f t="shared" si="29"/>
        <v/>
      </c>
      <c r="U171" s="253" t="str">
        <f t="shared" si="30"/>
        <v/>
      </c>
    </row>
    <row r="172" spans="1:21">
      <c r="A172" t="str">
        <f>'(IV) Visitas e Missões'!$A$38</f>
        <v>D7</v>
      </c>
      <c r="B172" t="str">
        <f>'(IV) Visitas e Missões'!$B$38</f>
        <v>Descrição da Atividade</v>
      </c>
      <c r="C172" t="str">
        <f>'(IV) Visitas e Missões'!D41</f>
        <v>4.4 Custos de deslocamento para corpo técnico e empresários participantes (custo de combustível, locação de veículos, passagens áreas ou rodoviárias, táxis ou transportes alternativos).</v>
      </c>
      <c r="D172" t="str">
        <f>'(IV) Visitas e Missões'!E41</f>
        <v>Unidade</v>
      </c>
      <c r="E172" s="310">
        <f>'(IV) Visitas e Missões'!F41</f>
        <v>0</v>
      </c>
      <c r="F172" s="253">
        <f>'(IV) Visitas e Missões'!G41</f>
        <v>0</v>
      </c>
      <c r="G172" s="253">
        <f>'(IV) Visitas e Missões'!H41</f>
        <v>0</v>
      </c>
      <c r="H172" s="253">
        <f>'(IV) Visitas e Missões'!I41</f>
        <v>0</v>
      </c>
      <c r="I172" s="253">
        <f>'(IV) Visitas e Missões'!J41</f>
        <v>0</v>
      </c>
      <c r="J172" s="253" t="str">
        <f>'(IV) Visitas e Missões'!K41</f>
        <v/>
      </c>
      <c r="L172" t="str">
        <f t="shared" si="21"/>
        <v/>
      </c>
      <c r="M172" t="str">
        <f t="shared" si="22"/>
        <v/>
      </c>
      <c r="N172" t="str">
        <f t="shared" si="23"/>
        <v/>
      </c>
      <c r="O172" t="str">
        <f t="shared" si="24"/>
        <v/>
      </c>
      <c r="P172" s="310" t="str">
        <f t="shared" si="25"/>
        <v/>
      </c>
      <c r="Q172" s="253" t="str">
        <f t="shared" si="26"/>
        <v/>
      </c>
      <c r="R172" s="253" t="str">
        <f t="shared" si="27"/>
        <v/>
      </c>
      <c r="S172" s="253" t="str">
        <f t="shared" si="28"/>
        <v/>
      </c>
      <c r="T172" s="253" t="str">
        <f t="shared" si="29"/>
        <v/>
      </c>
      <c r="U172" s="253" t="str">
        <f t="shared" si="30"/>
        <v/>
      </c>
    </row>
    <row r="173" spans="1:21">
      <c r="A173" t="str">
        <f>'(IV) Visitas e Missões'!$A$38</f>
        <v>D7</v>
      </c>
      <c r="B173" t="str">
        <f>'(IV) Visitas e Missões'!$B$38</f>
        <v>Descrição da Atividade</v>
      </c>
      <c r="C173" t="str">
        <f>'(IV) Visitas e Missões'!D42</f>
        <v>4.5 Hospedagem e ajuda de custo para corpo técnico e empresários.</v>
      </c>
      <c r="D173" t="str">
        <f>'(IV) Visitas e Missões'!E42</f>
        <v>Diárias</v>
      </c>
      <c r="E173" s="310">
        <f>'(IV) Visitas e Missões'!F42</f>
        <v>0</v>
      </c>
      <c r="F173" s="253">
        <f>'(IV) Visitas e Missões'!G42</f>
        <v>0</v>
      </c>
      <c r="G173" s="253">
        <f>'(IV) Visitas e Missões'!H42</f>
        <v>0</v>
      </c>
      <c r="H173" s="253">
        <f>'(IV) Visitas e Missões'!I42</f>
        <v>0</v>
      </c>
      <c r="I173" s="253">
        <f>'(IV) Visitas e Missões'!J42</f>
        <v>0</v>
      </c>
      <c r="J173" s="253" t="str">
        <f>'(IV) Visitas e Missões'!K42</f>
        <v/>
      </c>
      <c r="L173" t="str">
        <f t="shared" si="21"/>
        <v/>
      </c>
      <c r="M173" t="str">
        <f t="shared" si="22"/>
        <v/>
      </c>
      <c r="N173" t="str">
        <f t="shared" si="23"/>
        <v/>
      </c>
      <c r="O173" t="str">
        <f t="shared" si="24"/>
        <v/>
      </c>
      <c r="P173" s="310" t="str">
        <f t="shared" si="25"/>
        <v/>
      </c>
      <c r="Q173" s="253" t="str">
        <f t="shared" si="26"/>
        <v/>
      </c>
      <c r="R173" s="253" t="str">
        <f t="shared" si="27"/>
        <v/>
      </c>
      <c r="S173" s="253" t="str">
        <f t="shared" si="28"/>
        <v/>
      </c>
      <c r="T173" s="253" t="str">
        <f t="shared" si="29"/>
        <v/>
      </c>
      <c r="U173" s="253" t="str">
        <f t="shared" si="30"/>
        <v/>
      </c>
    </row>
    <row r="174" spans="1:21">
      <c r="A174" t="str">
        <f>'(IV) Visitas e Missões'!$A$43</f>
        <v>D8</v>
      </c>
      <c r="B174" t="str">
        <f>'(IV) Visitas e Missões'!$B$43</f>
        <v>Descrição da Atividade</v>
      </c>
      <c r="C174" t="str">
        <f>'(IV) Visitas e Missões'!D43</f>
        <v>4.1 Consultoria de apoio para a preparação da missão.</v>
      </c>
      <c r="D174" t="str">
        <f>'(IV) Visitas e Missões'!E43</f>
        <v>Horas de trabalho</v>
      </c>
      <c r="E174" s="310">
        <f>'(IV) Visitas e Missões'!F43</f>
        <v>0</v>
      </c>
      <c r="F174" s="253">
        <f>'(IV) Visitas e Missões'!G43</f>
        <v>0</v>
      </c>
      <c r="G174" s="253">
        <f>'(IV) Visitas e Missões'!H43</f>
        <v>0</v>
      </c>
      <c r="H174" s="253">
        <f>'(IV) Visitas e Missões'!I43</f>
        <v>0</v>
      </c>
      <c r="I174" s="253">
        <f>'(IV) Visitas e Missões'!J43</f>
        <v>0</v>
      </c>
      <c r="J174" s="253" t="str">
        <f>'(IV) Visitas e Missões'!K43</f>
        <v/>
      </c>
      <c r="L174" t="str">
        <f t="shared" si="21"/>
        <v/>
      </c>
      <c r="M174" t="str">
        <f t="shared" si="22"/>
        <v/>
      </c>
      <c r="N174" t="str">
        <f t="shared" si="23"/>
        <v/>
      </c>
      <c r="O174" t="str">
        <f t="shared" si="24"/>
        <v/>
      </c>
      <c r="P174" s="310" t="str">
        <f t="shared" si="25"/>
        <v/>
      </c>
      <c r="Q174" s="253" t="str">
        <f t="shared" si="26"/>
        <v/>
      </c>
      <c r="R174" s="253" t="str">
        <f t="shared" si="27"/>
        <v/>
      </c>
      <c r="S174" s="253" t="str">
        <f t="shared" si="28"/>
        <v/>
      </c>
      <c r="T174" s="253" t="str">
        <f t="shared" si="29"/>
        <v/>
      </c>
      <c r="U174" s="253" t="str">
        <f t="shared" si="30"/>
        <v/>
      </c>
    </row>
    <row r="175" spans="1:21">
      <c r="A175" t="str">
        <f>'(IV) Visitas e Missões'!$A$43</f>
        <v>D8</v>
      </c>
      <c r="B175" t="str">
        <f>'(IV) Visitas e Missões'!$B$43</f>
        <v>Descrição da Atividade</v>
      </c>
      <c r="C175" t="str">
        <f>'(IV) Visitas e Missões'!D44</f>
        <v>4.2 Diagramação e impressão de catálogo/guia do participante.</v>
      </c>
      <c r="D175" t="str">
        <f>'(IV) Visitas e Missões'!E44</f>
        <v>Unidade</v>
      </c>
      <c r="E175" s="310">
        <f>'(IV) Visitas e Missões'!F44</f>
        <v>0</v>
      </c>
      <c r="F175" s="253">
        <f>'(IV) Visitas e Missões'!G44</f>
        <v>0</v>
      </c>
      <c r="G175" s="253">
        <f>'(IV) Visitas e Missões'!H44</f>
        <v>0</v>
      </c>
      <c r="H175" s="253">
        <f>'(IV) Visitas e Missões'!I44</f>
        <v>0</v>
      </c>
      <c r="I175" s="253">
        <f>'(IV) Visitas e Missões'!J44</f>
        <v>0</v>
      </c>
      <c r="J175" s="253" t="str">
        <f>'(IV) Visitas e Missões'!K44</f>
        <v/>
      </c>
      <c r="L175" t="str">
        <f t="shared" si="21"/>
        <v/>
      </c>
      <c r="M175" t="str">
        <f t="shared" si="22"/>
        <v/>
      </c>
      <c r="N175" t="str">
        <f t="shared" si="23"/>
        <v/>
      </c>
      <c r="O175" t="str">
        <f t="shared" si="24"/>
        <v/>
      </c>
      <c r="P175" s="310" t="str">
        <f t="shared" si="25"/>
        <v/>
      </c>
      <c r="Q175" s="253" t="str">
        <f t="shared" si="26"/>
        <v/>
      </c>
      <c r="R175" s="253" t="str">
        <f t="shared" si="27"/>
        <v/>
      </c>
      <c r="S175" s="253" t="str">
        <f t="shared" si="28"/>
        <v/>
      </c>
      <c r="T175" s="253" t="str">
        <f t="shared" si="29"/>
        <v/>
      </c>
      <c r="U175" s="253" t="str">
        <f t="shared" si="30"/>
        <v/>
      </c>
    </row>
    <row r="176" spans="1:21">
      <c r="A176" t="str">
        <f>'(IV) Visitas e Missões'!$A$43</f>
        <v>D8</v>
      </c>
      <c r="B176" t="str">
        <f>'(IV) Visitas e Missões'!$B$43</f>
        <v>Descrição da Atividade</v>
      </c>
      <c r="C176" t="str">
        <f>'(IV) Visitas e Missões'!D45</f>
        <v>4.3 Custos relacionados à divulgação da ação (produção de material promocional, serviços gráficos de reprodução e veiculação em rádio, TV e mídias sociais).</v>
      </c>
      <c r="D176" t="str">
        <f>'(IV) Visitas e Missões'!E45</f>
        <v>Unidade</v>
      </c>
      <c r="E176" s="310">
        <f>'(IV) Visitas e Missões'!F45</f>
        <v>0</v>
      </c>
      <c r="F176" s="253">
        <f>'(IV) Visitas e Missões'!G45</f>
        <v>0</v>
      </c>
      <c r="G176" s="253">
        <f>'(IV) Visitas e Missões'!H45</f>
        <v>0</v>
      </c>
      <c r="H176" s="253">
        <f>'(IV) Visitas e Missões'!I45</f>
        <v>0</v>
      </c>
      <c r="I176" s="253">
        <f>'(IV) Visitas e Missões'!J45</f>
        <v>0</v>
      </c>
      <c r="J176" s="253" t="str">
        <f>'(IV) Visitas e Missões'!K45</f>
        <v/>
      </c>
      <c r="L176" t="str">
        <f t="shared" si="21"/>
        <v/>
      </c>
      <c r="M176" t="str">
        <f t="shared" si="22"/>
        <v/>
      </c>
      <c r="N176" t="str">
        <f t="shared" si="23"/>
        <v/>
      </c>
      <c r="O176" t="str">
        <f t="shared" si="24"/>
        <v/>
      </c>
      <c r="P176" s="310" t="str">
        <f t="shared" si="25"/>
        <v/>
      </c>
      <c r="Q176" s="253" t="str">
        <f t="shared" si="26"/>
        <v/>
      </c>
      <c r="R176" s="253" t="str">
        <f t="shared" si="27"/>
        <v/>
      </c>
      <c r="S176" s="253" t="str">
        <f t="shared" si="28"/>
        <v/>
      </c>
      <c r="T176" s="253" t="str">
        <f t="shared" si="29"/>
        <v/>
      </c>
      <c r="U176" s="253" t="str">
        <f t="shared" si="30"/>
        <v/>
      </c>
    </row>
    <row r="177" spans="1:21">
      <c r="A177" t="str">
        <f>'(IV) Visitas e Missões'!$A$43</f>
        <v>D8</v>
      </c>
      <c r="B177" t="str">
        <f>'(IV) Visitas e Missões'!$B$43</f>
        <v>Descrição da Atividade</v>
      </c>
      <c r="C177" t="str">
        <f>'(IV) Visitas e Missões'!D46</f>
        <v>4.4 Custos de deslocamento para corpo técnico e empresários participantes (custo de combustível, locação de veículos, passagens áreas ou rodoviárias, táxis ou transportes alternativos).</v>
      </c>
      <c r="D177" t="str">
        <f>'(IV) Visitas e Missões'!E46</f>
        <v>Unidade</v>
      </c>
      <c r="E177" s="310">
        <f>'(IV) Visitas e Missões'!F46</f>
        <v>0</v>
      </c>
      <c r="F177" s="253">
        <f>'(IV) Visitas e Missões'!G46</f>
        <v>0</v>
      </c>
      <c r="G177" s="253">
        <f>'(IV) Visitas e Missões'!H46</f>
        <v>0</v>
      </c>
      <c r="H177" s="253">
        <f>'(IV) Visitas e Missões'!I46</f>
        <v>0</v>
      </c>
      <c r="I177" s="253">
        <f>'(IV) Visitas e Missões'!J46</f>
        <v>0</v>
      </c>
      <c r="J177" s="253" t="str">
        <f>'(IV) Visitas e Missões'!K46</f>
        <v/>
      </c>
      <c r="L177" t="str">
        <f t="shared" si="21"/>
        <v/>
      </c>
      <c r="M177" t="str">
        <f t="shared" si="22"/>
        <v/>
      </c>
      <c r="N177" t="str">
        <f t="shared" si="23"/>
        <v/>
      </c>
      <c r="O177" t="str">
        <f t="shared" si="24"/>
        <v/>
      </c>
      <c r="P177" s="310" t="str">
        <f t="shared" si="25"/>
        <v/>
      </c>
      <c r="Q177" s="253" t="str">
        <f t="shared" si="26"/>
        <v/>
      </c>
      <c r="R177" s="253" t="str">
        <f t="shared" si="27"/>
        <v/>
      </c>
      <c r="S177" s="253" t="str">
        <f t="shared" si="28"/>
        <v/>
      </c>
      <c r="T177" s="253" t="str">
        <f t="shared" si="29"/>
        <v/>
      </c>
      <c r="U177" s="253" t="str">
        <f t="shared" si="30"/>
        <v/>
      </c>
    </row>
    <row r="178" spans="1:21">
      <c r="A178" t="str">
        <f>'(IV) Visitas e Missões'!$A$43</f>
        <v>D8</v>
      </c>
      <c r="B178" t="str">
        <f>'(IV) Visitas e Missões'!$B$43</f>
        <v>Descrição da Atividade</v>
      </c>
      <c r="C178" t="str">
        <f>'(IV) Visitas e Missões'!D47</f>
        <v>4.5 Hospedagem e ajuda de custo para corpo técnico e empresários.</v>
      </c>
      <c r="D178" t="str">
        <f>'(IV) Visitas e Missões'!E47</f>
        <v>Diárias</v>
      </c>
      <c r="E178" s="310">
        <f>'(IV) Visitas e Missões'!F47</f>
        <v>0</v>
      </c>
      <c r="F178" s="253">
        <f>'(IV) Visitas e Missões'!G47</f>
        <v>0</v>
      </c>
      <c r="G178" s="253">
        <f>'(IV) Visitas e Missões'!H47</f>
        <v>0</v>
      </c>
      <c r="H178" s="253">
        <f>'(IV) Visitas e Missões'!I47</f>
        <v>0</v>
      </c>
      <c r="I178" s="253">
        <f>'(IV) Visitas e Missões'!J47</f>
        <v>0</v>
      </c>
      <c r="J178" s="253" t="str">
        <f>'(IV) Visitas e Missões'!K47</f>
        <v/>
      </c>
      <c r="L178" t="str">
        <f t="shared" si="21"/>
        <v/>
      </c>
      <c r="M178" t="str">
        <f t="shared" si="22"/>
        <v/>
      </c>
      <c r="N178" t="str">
        <f t="shared" si="23"/>
        <v/>
      </c>
      <c r="O178" t="str">
        <f t="shared" si="24"/>
        <v/>
      </c>
      <c r="P178" s="310" t="str">
        <f t="shared" si="25"/>
        <v/>
      </c>
      <c r="Q178" s="253" t="str">
        <f t="shared" si="26"/>
        <v/>
      </c>
      <c r="R178" s="253" t="str">
        <f t="shared" si="27"/>
        <v/>
      </c>
      <c r="S178" s="253" t="str">
        <f t="shared" si="28"/>
        <v/>
      </c>
      <c r="T178" s="253" t="str">
        <f t="shared" si="29"/>
        <v/>
      </c>
      <c r="U178" s="253" t="str">
        <f t="shared" si="30"/>
        <v/>
      </c>
    </row>
    <row r="179" spans="1:21">
      <c r="A179" t="str">
        <f>'(V) Feiras e Eventos'!$A$8</f>
        <v>E1</v>
      </c>
      <c r="B179" t="str">
        <f>'(V) Feiras e Eventos'!$B$8</f>
        <v>Descrição da Atividade</v>
      </c>
      <c r="C179" t="str">
        <f>'(V) Feiras e Eventos'!D8</f>
        <v>5.1 Contratação de consultoria para a preparação prévia das empresas.</v>
      </c>
      <c r="D179" t="str">
        <f>'(V) Feiras e Eventos'!E8</f>
        <v>Horas de trabalho</v>
      </c>
      <c r="E179" s="310">
        <f>'(V) Feiras e Eventos'!F8</f>
        <v>0</v>
      </c>
      <c r="F179" s="253">
        <f>'(V) Feiras e Eventos'!G8</f>
        <v>0</v>
      </c>
      <c r="G179" s="253">
        <f>'(V) Feiras e Eventos'!H8</f>
        <v>0</v>
      </c>
      <c r="H179" s="253">
        <f>'(V) Feiras e Eventos'!I8</f>
        <v>0</v>
      </c>
      <c r="I179" s="253">
        <f>'(V) Feiras e Eventos'!J8</f>
        <v>0</v>
      </c>
      <c r="J179" s="253" t="str">
        <f>'(V) Feiras e Eventos'!K8</f>
        <v/>
      </c>
      <c r="L179" t="str">
        <f t="shared" si="21"/>
        <v/>
      </c>
      <c r="M179" t="str">
        <f t="shared" si="22"/>
        <v/>
      </c>
      <c r="N179" t="str">
        <f t="shared" si="23"/>
        <v/>
      </c>
      <c r="O179" t="str">
        <f t="shared" si="24"/>
        <v/>
      </c>
      <c r="P179" s="310" t="str">
        <f t="shared" si="25"/>
        <v/>
      </c>
      <c r="Q179" s="253" t="str">
        <f t="shared" si="26"/>
        <v/>
      </c>
      <c r="R179" s="253" t="str">
        <f t="shared" si="27"/>
        <v/>
      </c>
      <c r="S179" s="253" t="str">
        <f t="shared" si="28"/>
        <v/>
      </c>
      <c r="T179" s="253" t="str">
        <f t="shared" si="29"/>
        <v/>
      </c>
      <c r="U179" s="253" t="str">
        <f t="shared" si="30"/>
        <v/>
      </c>
    </row>
    <row r="180" spans="1:21">
      <c r="A180" t="str">
        <f>'(V) Feiras e Eventos'!$A$8</f>
        <v>E1</v>
      </c>
      <c r="B180" t="str">
        <f>'(V) Feiras e Eventos'!$B$8</f>
        <v>Descrição da Atividade</v>
      </c>
      <c r="C180" t="str">
        <f>'(V) Feiras e Eventos'!D9</f>
        <v>5.2 Serviços especializados de matchmaking.</v>
      </c>
      <c r="D180" t="str">
        <f>'(V) Feiras e Eventos'!E9</f>
        <v>Horas de trabalho</v>
      </c>
      <c r="E180" s="310">
        <f>'(V) Feiras e Eventos'!F9</f>
        <v>0</v>
      </c>
      <c r="F180" s="253">
        <f>'(V) Feiras e Eventos'!G9</f>
        <v>0</v>
      </c>
      <c r="G180" s="253">
        <f>'(V) Feiras e Eventos'!H9</f>
        <v>0</v>
      </c>
      <c r="H180" s="253">
        <f>'(V) Feiras e Eventos'!I9</f>
        <v>0</v>
      </c>
      <c r="I180" s="253">
        <f>'(V) Feiras e Eventos'!J9</f>
        <v>0</v>
      </c>
      <c r="J180" s="253" t="str">
        <f>'(V) Feiras e Eventos'!K9</f>
        <v/>
      </c>
      <c r="L180" t="str">
        <f t="shared" si="21"/>
        <v/>
      </c>
      <c r="M180" t="str">
        <f t="shared" si="22"/>
        <v/>
      </c>
      <c r="N180" t="str">
        <f t="shared" si="23"/>
        <v/>
      </c>
      <c r="O180" t="str">
        <f t="shared" si="24"/>
        <v/>
      </c>
      <c r="P180" s="310" t="str">
        <f t="shared" si="25"/>
        <v/>
      </c>
      <c r="Q180" s="253" t="str">
        <f t="shared" si="26"/>
        <v/>
      </c>
      <c r="R180" s="253" t="str">
        <f t="shared" si="27"/>
        <v/>
      </c>
      <c r="S180" s="253" t="str">
        <f t="shared" si="28"/>
        <v/>
      </c>
      <c r="T180" s="253" t="str">
        <f t="shared" si="29"/>
        <v/>
      </c>
      <c r="U180" s="253" t="str">
        <f t="shared" si="30"/>
        <v/>
      </c>
    </row>
    <row r="181" spans="1:21">
      <c r="A181" t="str">
        <f>'(V) Feiras e Eventos'!$A$8</f>
        <v>E1</v>
      </c>
      <c r="B181" t="str">
        <f>'(V) Feiras e Eventos'!$B$8</f>
        <v>Descrição da Atividade</v>
      </c>
      <c r="C181" t="str">
        <f>'(V) Feiras e Eventos'!D10</f>
        <v>5.3 Diagramação e impressão de catálogo/guia do participante.</v>
      </c>
      <c r="D181" t="str">
        <f>'(V) Feiras e Eventos'!E10</f>
        <v>Unidade</v>
      </c>
      <c r="E181" s="310">
        <f>'(V) Feiras e Eventos'!F10</f>
        <v>0</v>
      </c>
      <c r="F181" s="253">
        <f>'(V) Feiras e Eventos'!G10</f>
        <v>0</v>
      </c>
      <c r="G181" s="253">
        <f>'(V) Feiras e Eventos'!H10</f>
        <v>0</v>
      </c>
      <c r="H181" s="253">
        <f>'(V) Feiras e Eventos'!I10</f>
        <v>0</v>
      </c>
      <c r="I181" s="253">
        <f>'(V) Feiras e Eventos'!J10</f>
        <v>0</v>
      </c>
      <c r="J181" s="253" t="str">
        <f>'(V) Feiras e Eventos'!K10</f>
        <v/>
      </c>
      <c r="L181" t="str">
        <f t="shared" si="21"/>
        <v/>
      </c>
      <c r="M181" t="str">
        <f t="shared" si="22"/>
        <v/>
      </c>
      <c r="N181" t="str">
        <f t="shared" si="23"/>
        <v/>
      </c>
      <c r="O181" t="str">
        <f t="shared" si="24"/>
        <v/>
      </c>
      <c r="P181" s="310" t="str">
        <f t="shared" si="25"/>
        <v/>
      </c>
      <c r="Q181" s="253" t="str">
        <f t="shared" si="26"/>
        <v/>
      </c>
      <c r="R181" s="253" t="str">
        <f t="shared" si="27"/>
        <v/>
      </c>
      <c r="S181" s="253" t="str">
        <f t="shared" si="28"/>
        <v/>
      </c>
      <c r="T181" s="253" t="str">
        <f t="shared" si="29"/>
        <v/>
      </c>
      <c r="U181" s="253" t="str">
        <f t="shared" si="30"/>
        <v/>
      </c>
    </row>
    <row r="182" spans="1:21">
      <c r="A182" t="str">
        <f>'(V) Feiras e Eventos'!$A$8</f>
        <v>E1</v>
      </c>
      <c r="B182" t="str">
        <f>'(V) Feiras e Eventos'!$B$8</f>
        <v>Descrição da Atividade</v>
      </c>
      <c r="C182" t="str">
        <f>'(V) Feiras e Eventos'!D11</f>
        <v>5.4 Custos relacionados à divulgação da ação (produção de material promocional, serviços gráficos de reprodução e veiculação em rádio, TV e mídias sociais).</v>
      </c>
      <c r="D182" t="str">
        <f>'(V) Feiras e Eventos'!E11</f>
        <v>Unidade</v>
      </c>
      <c r="E182" s="310">
        <f>'(V) Feiras e Eventos'!F11</f>
        <v>0</v>
      </c>
      <c r="F182" s="253">
        <f>'(V) Feiras e Eventos'!G11</f>
        <v>0</v>
      </c>
      <c r="G182" s="253">
        <f>'(V) Feiras e Eventos'!H11</f>
        <v>0</v>
      </c>
      <c r="H182" s="253">
        <f>'(V) Feiras e Eventos'!I11</f>
        <v>0</v>
      </c>
      <c r="I182" s="253">
        <f>'(V) Feiras e Eventos'!J11</f>
        <v>0</v>
      </c>
      <c r="J182" s="253" t="str">
        <f>'(V) Feiras e Eventos'!K11</f>
        <v/>
      </c>
      <c r="L182" t="str">
        <f t="shared" si="21"/>
        <v/>
      </c>
      <c r="M182" t="str">
        <f t="shared" si="22"/>
        <v/>
      </c>
      <c r="N182" t="str">
        <f t="shared" si="23"/>
        <v/>
      </c>
      <c r="O182" t="str">
        <f t="shared" si="24"/>
        <v/>
      </c>
      <c r="P182" s="310" t="str">
        <f t="shared" si="25"/>
        <v/>
      </c>
      <c r="Q182" s="253" t="str">
        <f t="shared" si="26"/>
        <v/>
      </c>
      <c r="R182" s="253" t="str">
        <f t="shared" si="27"/>
        <v/>
      </c>
      <c r="S182" s="253" t="str">
        <f t="shared" si="28"/>
        <v/>
      </c>
      <c r="T182" s="253" t="str">
        <f t="shared" si="29"/>
        <v/>
      </c>
      <c r="U182" s="253" t="str">
        <f t="shared" si="30"/>
        <v/>
      </c>
    </row>
    <row r="183" spans="1:21">
      <c r="A183" t="str">
        <f>'(V) Feiras e Eventos'!$A$8</f>
        <v>E1</v>
      </c>
      <c r="B183" t="str">
        <f>'(V) Feiras e Eventos'!$B$8</f>
        <v>Descrição da Atividade</v>
      </c>
      <c r="C183" t="str">
        <f>'(V) Feiras e Eventos'!D12</f>
        <v>5.5 Custos de deslocamento para corpo técnico e empresários participantes (custo de combustível, locação de veículos, passagens áreas ou rodoviárias, táxis ou transportes alternativos).</v>
      </c>
      <c r="D183" t="str">
        <f>'(V) Feiras e Eventos'!E12</f>
        <v>Unidade</v>
      </c>
      <c r="E183" s="310">
        <f>'(V) Feiras e Eventos'!F12</f>
        <v>0</v>
      </c>
      <c r="F183" s="253">
        <f>'(V) Feiras e Eventos'!G12</f>
        <v>0</v>
      </c>
      <c r="G183" s="253">
        <f>'(V) Feiras e Eventos'!H12</f>
        <v>0</v>
      </c>
      <c r="H183" s="253">
        <f>'(V) Feiras e Eventos'!I12</f>
        <v>0</v>
      </c>
      <c r="I183" s="253">
        <f>'(V) Feiras e Eventos'!J12</f>
        <v>0</v>
      </c>
      <c r="J183" s="253" t="str">
        <f>'(V) Feiras e Eventos'!K12</f>
        <v/>
      </c>
      <c r="L183" t="str">
        <f t="shared" si="21"/>
        <v/>
      </c>
      <c r="M183" t="str">
        <f t="shared" si="22"/>
        <v/>
      </c>
      <c r="N183" t="str">
        <f t="shared" si="23"/>
        <v/>
      </c>
      <c r="O183" t="str">
        <f t="shared" si="24"/>
        <v/>
      </c>
      <c r="P183" s="310" t="str">
        <f t="shared" si="25"/>
        <v/>
      </c>
      <c r="Q183" s="253" t="str">
        <f t="shared" si="26"/>
        <v/>
      </c>
      <c r="R183" s="253" t="str">
        <f t="shared" si="27"/>
        <v/>
      </c>
      <c r="S183" s="253" t="str">
        <f t="shared" si="28"/>
        <v/>
      </c>
      <c r="T183" s="253" t="str">
        <f t="shared" si="29"/>
        <v/>
      </c>
      <c r="U183" s="253" t="str">
        <f t="shared" si="30"/>
        <v/>
      </c>
    </row>
    <row r="184" spans="1:21">
      <c r="A184" t="str">
        <f>'(V) Feiras e Eventos'!$A$8</f>
        <v>E1</v>
      </c>
      <c r="B184" t="str">
        <f>'(V) Feiras e Eventos'!$B$8</f>
        <v>Descrição da Atividade</v>
      </c>
      <c r="C184" t="str">
        <f>'(V) Feiras e Eventos'!D13</f>
        <v>5.6 Hospedagem e ajuda de custo para corpo técnico.</v>
      </c>
      <c r="D184" t="str">
        <f>'(V) Feiras e Eventos'!E13</f>
        <v>Diárias</v>
      </c>
      <c r="E184" s="310">
        <f>'(V) Feiras e Eventos'!F13</f>
        <v>0</v>
      </c>
      <c r="F184" s="253">
        <f>'(V) Feiras e Eventos'!G13</f>
        <v>0</v>
      </c>
      <c r="G184" s="253">
        <f>'(V) Feiras e Eventos'!H13</f>
        <v>0</v>
      </c>
      <c r="H184" s="253">
        <f>'(V) Feiras e Eventos'!I13</f>
        <v>0</v>
      </c>
      <c r="I184" s="253">
        <f>'(V) Feiras e Eventos'!J13</f>
        <v>0</v>
      </c>
      <c r="J184" s="253" t="str">
        <f>'(V) Feiras e Eventos'!K13</f>
        <v/>
      </c>
      <c r="L184" t="str">
        <f t="shared" si="21"/>
        <v/>
      </c>
      <c r="M184" t="str">
        <f t="shared" si="22"/>
        <v/>
      </c>
      <c r="N184" t="str">
        <f t="shared" si="23"/>
        <v/>
      </c>
      <c r="O184" t="str">
        <f t="shared" si="24"/>
        <v/>
      </c>
      <c r="P184" s="310" t="str">
        <f t="shared" si="25"/>
        <v/>
      </c>
      <c r="Q184" s="253" t="str">
        <f t="shared" si="26"/>
        <v/>
      </c>
      <c r="R184" s="253" t="str">
        <f t="shared" si="27"/>
        <v/>
      </c>
      <c r="S184" s="253" t="str">
        <f t="shared" si="28"/>
        <v/>
      </c>
      <c r="T184" s="253" t="str">
        <f t="shared" si="29"/>
        <v/>
      </c>
      <c r="U184" s="253" t="str">
        <f t="shared" si="30"/>
        <v/>
      </c>
    </row>
    <row r="185" spans="1:21">
      <c r="A185" t="str">
        <f>'(V) Feiras e Eventos'!$A$8</f>
        <v>E1</v>
      </c>
      <c r="B185" t="str">
        <f>'(V) Feiras e Eventos'!$B$8</f>
        <v>Descrição da Atividade</v>
      </c>
      <c r="C185" t="str">
        <f>'(V) Feiras e Eventos'!D14</f>
        <v>5.7 Entradas/ingressos para feiras, eventos ou encontros de negócios.</v>
      </c>
      <c r="D185" t="str">
        <f>'(V) Feiras e Eventos'!E14</f>
        <v>Horas de trabalho</v>
      </c>
      <c r="E185" s="310">
        <f>'(V) Feiras e Eventos'!F14</f>
        <v>0</v>
      </c>
      <c r="F185" s="253">
        <f>'(V) Feiras e Eventos'!G14</f>
        <v>0</v>
      </c>
      <c r="G185" s="253">
        <f>'(V) Feiras e Eventos'!H14</f>
        <v>0</v>
      </c>
      <c r="H185" s="253">
        <f>'(V) Feiras e Eventos'!I14</f>
        <v>0</v>
      </c>
      <c r="I185" s="253">
        <f>'(V) Feiras e Eventos'!J14</f>
        <v>0</v>
      </c>
      <c r="J185" s="253" t="str">
        <f>'(V) Feiras e Eventos'!K14</f>
        <v/>
      </c>
      <c r="L185" t="str">
        <f t="shared" si="21"/>
        <v/>
      </c>
      <c r="M185" t="str">
        <f t="shared" si="22"/>
        <v/>
      </c>
      <c r="N185" t="str">
        <f t="shared" si="23"/>
        <v/>
      </c>
      <c r="O185" t="str">
        <f t="shared" si="24"/>
        <v/>
      </c>
      <c r="P185" s="310" t="str">
        <f t="shared" si="25"/>
        <v/>
      </c>
      <c r="Q185" s="253" t="str">
        <f t="shared" si="26"/>
        <v/>
      </c>
      <c r="R185" s="253" t="str">
        <f t="shared" si="27"/>
        <v/>
      </c>
      <c r="S185" s="253" t="str">
        <f t="shared" si="28"/>
        <v/>
      </c>
      <c r="T185" s="253" t="str">
        <f t="shared" si="29"/>
        <v/>
      </c>
      <c r="U185" s="253" t="str">
        <f t="shared" si="30"/>
        <v/>
      </c>
    </row>
    <row r="186" spans="1:21">
      <c r="A186" t="str">
        <f>'(V) Feiras e Eventos'!$A$8</f>
        <v>E1</v>
      </c>
      <c r="B186" t="str">
        <f>'(V) Feiras e Eventos'!$B$8</f>
        <v>Descrição da Atividade</v>
      </c>
      <c r="C186" t="str">
        <f>'(V) Feiras e Eventos'!D15</f>
        <v>5.8 Locação de espaço em feira ou evento (estande).</v>
      </c>
      <c r="D186" t="str">
        <f>'(V) Feiras e Eventos'!E15</f>
        <v>Diárias</v>
      </c>
      <c r="E186" s="310">
        <f>'(V) Feiras e Eventos'!F15</f>
        <v>0</v>
      </c>
      <c r="F186" s="253">
        <f>'(V) Feiras e Eventos'!G15</f>
        <v>0</v>
      </c>
      <c r="G186" s="253">
        <f>'(V) Feiras e Eventos'!H15</f>
        <v>0</v>
      </c>
      <c r="H186" s="253">
        <f>'(V) Feiras e Eventos'!I15</f>
        <v>0</v>
      </c>
      <c r="I186" s="253">
        <f>'(V) Feiras e Eventos'!J15</f>
        <v>0</v>
      </c>
      <c r="J186" s="253" t="str">
        <f>'(V) Feiras e Eventos'!K15</f>
        <v/>
      </c>
      <c r="L186" t="str">
        <f t="shared" si="21"/>
        <v/>
      </c>
      <c r="M186" t="str">
        <f t="shared" si="22"/>
        <v/>
      </c>
      <c r="N186" t="str">
        <f t="shared" si="23"/>
        <v/>
      </c>
      <c r="O186" t="str">
        <f t="shared" si="24"/>
        <v/>
      </c>
      <c r="P186" s="310" t="str">
        <f t="shared" si="25"/>
        <v/>
      </c>
      <c r="Q186" s="253" t="str">
        <f t="shared" si="26"/>
        <v/>
      </c>
      <c r="R186" s="253" t="str">
        <f t="shared" si="27"/>
        <v/>
      </c>
      <c r="S186" s="253" t="str">
        <f t="shared" si="28"/>
        <v/>
      </c>
      <c r="T186" s="253" t="str">
        <f t="shared" si="29"/>
        <v/>
      </c>
      <c r="U186" s="253" t="str">
        <f t="shared" si="30"/>
        <v/>
      </c>
    </row>
    <row r="187" spans="1:21">
      <c r="A187" t="str">
        <f>'(V) Feiras e Eventos'!$A$8</f>
        <v>E1</v>
      </c>
      <c r="B187" t="str">
        <f>'(V) Feiras e Eventos'!$B$8</f>
        <v>Descrição da Atividade</v>
      </c>
      <c r="C187" t="str">
        <f>'(V) Feiras e Eventos'!D16</f>
        <v>5.9 Locação de espaço para realização da feira, evento ou encontro de negócio.</v>
      </c>
      <c r="D187" t="str">
        <f>'(V) Feiras e Eventos'!E16</f>
        <v>Unidade</v>
      </c>
      <c r="E187" s="310">
        <f>'(V) Feiras e Eventos'!F16</f>
        <v>0</v>
      </c>
      <c r="F187" s="253">
        <f>'(V) Feiras e Eventos'!G16</f>
        <v>0</v>
      </c>
      <c r="G187" s="253">
        <f>'(V) Feiras e Eventos'!H16</f>
        <v>0</v>
      </c>
      <c r="H187" s="253">
        <f>'(V) Feiras e Eventos'!I16</f>
        <v>0</v>
      </c>
      <c r="I187" s="253">
        <f>'(V) Feiras e Eventos'!J16</f>
        <v>0</v>
      </c>
      <c r="J187" s="253" t="str">
        <f>'(V) Feiras e Eventos'!K16</f>
        <v/>
      </c>
      <c r="L187" t="str">
        <f t="shared" si="21"/>
        <v/>
      </c>
      <c r="M187" t="str">
        <f t="shared" si="22"/>
        <v/>
      </c>
      <c r="N187" t="str">
        <f t="shared" si="23"/>
        <v/>
      </c>
      <c r="O187" t="str">
        <f t="shared" si="24"/>
        <v/>
      </c>
      <c r="P187" s="310" t="str">
        <f t="shared" si="25"/>
        <v/>
      </c>
      <c r="Q187" s="253" t="str">
        <f t="shared" si="26"/>
        <v/>
      </c>
      <c r="R187" s="253" t="str">
        <f t="shared" si="27"/>
        <v/>
      </c>
      <c r="S187" s="253" t="str">
        <f t="shared" si="28"/>
        <v/>
      </c>
      <c r="T187" s="253" t="str">
        <f t="shared" si="29"/>
        <v/>
      </c>
      <c r="U187" s="253" t="str">
        <f t="shared" si="30"/>
        <v/>
      </c>
    </row>
    <row r="188" spans="1:21">
      <c r="A188" t="str">
        <f>'(V) Feiras e Eventos'!$A$8</f>
        <v>E1</v>
      </c>
      <c r="B188" t="str">
        <f>'(V) Feiras e Eventos'!$B$8</f>
        <v>Descrição da Atividade</v>
      </c>
      <c r="C188" t="str">
        <f>'(V) Feiras e Eventos'!D17</f>
        <v>5.10 Contratação de serviços necessários à realização de feiras, eventos ou encontros de negócios (seguranças, recepcionistas, socorristas etc.).</v>
      </c>
      <c r="D188" t="str">
        <f>'(V) Feiras e Eventos'!E17</f>
        <v>Unidade</v>
      </c>
      <c r="E188" s="310">
        <f>'(V) Feiras e Eventos'!F17</f>
        <v>0</v>
      </c>
      <c r="F188" s="253">
        <f>'(V) Feiras e Eventos'!G17</f>
        <v>0</v>
      </c>
      <c r="G188" s="253">
        <f>'(V) Feiras e Eventos'!H17</f>
        <v>0</v>
      </c>
      <c r="H188" s="253">
        <f>'(V) Feiras e Eventos'!I17</f>
        <v>0</v>
      </c>
      <c r="I188" s="253">
        <f>'(V) Feiras e Eventos'!J17</f>
        <v>0</v>
      </c>
      <c r="J188" s="253" t="str">
        <f>'(V) Feiras e Eventos'!K17</f>
        <v/>
      </c>
      <c r="L188" t="str">
        <f t="shared" si="21"/>
        <v/>
      </c>
      <c r="M188" t="str">
        <f t="shared" si="22"/>
        <v/>
      </c>
      <c r="N188" t="str">
        <f t="shared" si="23"/>
        <v/>
      </c>
      <c r="O188" t="str">
        <f t="shared" si="24"/>
        <v/>
      </c>
      <c r="P188" s="310" t="str">
        <f t="shared" si="25"/>
        <v/>
      </c>
      <c r="Q188" s="253" t="str">
        <f t="shared" si="26"/>
        <v/>
      </c>
      <c r="R188" s="253" t="str">
        <f t="shared" si="27"/>
        <v/>
      </c>
      <c r="S188" s="253" t="str">
        <f t="shared" si="28"/>
        <v/>
      </c>
      <c r="T188" s="253" t="str">
        <f t="shared" si="29"/>
        <v/>
      </c>
      <c r="U188" s="253" t="str">
        <f t="shared" si="30"/>
        <v/>
      </c>
    </row>
    <row r="189" spans="1:21">
      <c r="A189" t="str">
        <f>'(V) Feiras e Eventos'!$A$8</f>
        <v>E1</v>
      </c>
      <c r="B189" t="str">
        <f>'(V) Feiras e Eventos'!$B$8</f>
        <v>Descrição da Atividade</v>
      </c>
      <c r="C189" t="str">
        <f>'(V) Feiras e Eventos'!D18</f>
        <v>5.11 Coffee Break/Catering.</v>
      </c>
      <c r="D189" t="str">
        <f>'(V) Feiras e Eventos'!E18</f>
        <v>Unidade</v>
      </c>
      <c r="E189" s="310">
        <f>'(V) Feiras e Eventos'!F18</f>
        <v>0</v>
      </c>
      <c r="F189" s="253">
        <f>'(V) Feiras e Eventos'!G18</f>
        <v>0</v>
      </c>
      <c r="G189" s="253">
        <f>'(V) Feiras e Eventos'!H18</f>
        <v>0</v>
      </c>
      <c r="H189" s="253">
        <f>'(V) Feiras e Eventos'!I18</f>
        <v>0</v>
      </c>
      <c r="I189" s="253">
        <f>'(V) Feiras e Eventos'!J18</f>
        <v>0</v>
      </c>
      <c r="J189" s="253" t="str">
        <f>'(V) Feiras e Eventos'!K18</f>
        <v/>
      </c>
      <c r="L189" t="str">
        <f t="shared" si="21"/>
        <v/>
      </c>
      <c r="M189" t="str">
        <f t="shared" si="22"/>
        <v/>
      </c>
      <c r="N189" t="str">
        <f t="shared" si="23"/>
        <v/>
      </c>
      <c r="O189" t="str">
        <f t="shared" si="24"/>
        <v/>
      </c>
      <c r="P189" s="310" t="str">
        <f t="shared" si="25"/>
        <v/>
      </c>
      <c r="Q189" s="253" t="str">
        <f t="shared" si="26"/>
        <v/>
      </c>
      <c r="R189" s="253" t="str">
        <f t="shared" si="27"/>
        <v/>
      </c>
      <c r="S189" s="253" t="str">
        <f t="shared" si="28"/>
        <v/>
      </c>
      <c r="T189" s="253" t="str">
        <f t="shared" si="29"/>
        <v/>
      </c>
      <c r="U189" s="253" t="str">
        <f t="shared" si="30"/>
        <v/>
      </c>
    </row>
    <row r="190" spans="1:21">
      <c r="A190" t="str">
        <f>'(V) Feiras e Eventos'!$A$8</f>
        <v>E1</v>
      </c>
      <c r="B190" t="str">
        <f>'(V) Feiras e Eventos'!$B$8</f>
        <v>Descrição da Atividade</v>
      </c>
      <c r="C190" t="str">
        <f>'(V) Feiras e Eventos'!D19</f>
        <v>5.12 Locação de equipamentos audiovisuais.</v>
      </c>
      <c r="D190" t="str">
        <f>'(V) Feiras e Eventos'!E19</f>
        <v>Unidade</v>
      </c>
      <c r="E190" s="310">
        <f>'(V) Feiras e Eventos'!F19</f>
        <v>0</v>
      </c>
      <c r="F190" s="253">
        <f>'(V) Feiras e Eventos'!G19</f>
        <v>0</v>
      </c>
      <c r="G190" s="253">
        <f>'(V) Feiras e Eventos'!H19</f>
        <v>0</v>
      </c>
      <c r="H190" s="253">
        <f>'(V) Feiras e Eventos'!I19</f>
        <v>0</v>
      </c>
      <c r="I190" s="253">
        <f>'(V) Feiras e Eventos'!J19</f>
        <v>0</v>
      </c>
      <c r="J190" s="253" t="str">
        <f>'(V) Feiras e Eventos'!K19</f>
        <v/>
      </c>
      <c r="L190" t="str">
        <f t="shared" si="21"/>
        <v/>
      </c>
      <c r="M190" t="str">
        <f t="shared" si="22"/>
        <v/>
      </c>
      <c r="N190" t="str">
        <f t="shared" si="23"/>
        <v/>
      </c>
      <c r="O190" t="str">
        <f t="shared" si="24"/>
        <v/>
      </c>
      <c r="P190" s="310" t="str">
        <f t="shared" si="25"/>
        <v/>
      </c>
      <c r="Q190" s="253" t="str">
        <f t="shared" si="26"/>
        <v/>
      </c>
      <c r="R190" s="253" t="str">
        <f t="shared" si="27"/>
        <v/>
      </c>
      <c r="S190" s="253" t="str">
        <f t="shared" si="28"/>
        <v/>
      </c>
      <c r="T190" s="253" t="str">
        <f t="shared" si="29"/>
        <v/>
      </c>
      <c r="U190" s="253" t="str">
        <f t="shared" si="30"/>
        <v/>
      </c>
    </row>
    <row r="191" spans="1:21">
      <c r="A191" t="str">
        <f>'(V) Feiras e Eventos'!$A$20</f>
        <v>E2</v>
      </c>
      <c r="B191" t="str">
        <f>'(V) Feiras e Eventos'!$B$20</f>
        <v>Descrição da Atividade</v>
      </c>
      <c r="C191" t="str">
        <f>'(V) Feiras e Eventos'!D20</f>
        <v>5.1 Contratação de consultoria para a preparação prévia das empresas.</v>
      </c>
      <c r="D191" t="str">
        <f>'(V) Feiras e Eventos'!E20</f>
        <v>Horas de trabalho</v>
      </c>
      <c r="E191" s="310">
        <f>'(V) Feiras e Eventos'!F20</f>
        <v>0</v>
      </c>
      <c r="F191" s="253">
        <f>'(V) Feiras e Eventos'!G20</f>
        <v>0</v>
      </c>
      <c r="G191" s="253">
        <f>'(V) Feiras e Eventos'!H20</f>
        <v>0</v>
      </c>
      <c r="H191" s="253">
        <f>'(V) Feiras e Eventos'!I20</f>
        <v>0</v>
      </c>
      <c r="I191" s="253">
        <f>'(V) Feiras e Eventos'!J20</f>
        <v>0</v>
      </c>
      <c r="J191" s="253" t="str">
        <f>'(V) Feiras e Eventos'!K20</f>
        <v/>
      </c>
      <c r="L191" t="str">
        <f t="shared" si="21"/>
        <v/>
      </c>
      <c r="M191" t="str">
        <f t="shared" si="22"/>
        <v/>
      </c>
      <c r="N191" t="str">
        <f t="shared" si="23"/>
        <v/>
      </c>
      <c r="O191" t="str">
        <f t="shared" si="24"/>
        <v/>
      </c>
      <c r="P191" s="310" t="str">
        <f t="shared" si="25"/>
        <v/>
      </c>
      <c r="Q191" s="253" t="str">
        <f t="shared" si="26"/>
        <v/>
      </c>
      <c r="R191" s="253" t="str">
        <f t="shared" si="27"/>
        <v/>
      </c>
      <c r="S191" s="253" t="str">
        <f t="shared" si="28"/>
        <v/>
      </c>
      <c r="T191" s="253" t="str">
        <f t="shared" si="29"/>
        <v/>
      </c>
      <c r="U191" s="253" t="str">
        <f t="shared" si="30"/>
        <v/>
      </c>
    </row>
    <row r="192" spans="1:21">
      <c r="A192" t="str">
        <f>'(V) Feiras e Eventos'!$A$20</f>
        <v>E2</v>
      </c>
      <c r="B192" t="str">
        <f>'(V) Feiras e Eventos'!$B$20</f>
        <v>Descrição da Atividade</v>
      </c>
      <c r="C192" t="str">
        <f>'(V) Feiras e Eventos'!D21</f>
        <v>5.2 Serviços especializados de matchmaking.</v>
      </c>
      <c r="D192" t="str">
        <f>'(V) Feiras e Eventos'!E21</f>
        <v>Horas de trabalho</v>
      </c>
      <c r="E192" s="310">
        <f>'(V) Feiras e Eventos'!F21</f>
        <v>0</v>
      </c>
      <c r="F192" s="253">
        <f>'(V) Feiras e Eventos'!G21</f>
        <v>0</v>
      </c>
      <c r="G192" s="253">
        <f>'(V) Feiras e Eventos'!H21</f>
        <v>0</v>
      </c>
      <c r="H192" s="253">
        <f>'(V) Feiras e Eventos'!I21</f>
        <v>0</v>
      </c>
      <c r="I192" s="253">
        <f>'(V) Feiras e Eventos'!J21</f>
        <v>0</v>
      </c>
      <c r="J192" s="253" t="str">
        <f>'(V) Feiras e Eventos'!K21</f>
        <v/>
      </c>
      <c r="L192" t="str">
        <f t="shared" si="21"/>
        <v/>
      </c>
      <c r="M192" t="str">
        <f t="shared" si="22"/>
        <v/>
      </c>
      <c r="N192" t="str">
        <f t="shared" si="23"/>
        <v/>
      </c>
      <c r="O192" t="str">
        <f t="shared" si="24"/>
        <v/>
      </c>
      <c r="P192" s="310" t="str">
        <f t="shared" si="25"/>
        <v/>
      </c>
      <c r="Q192" s="253" t="str">
        <f t="shared" si="26"/>
        <v/>
      </c>
      <c r="R192" s="253" t="str">
        <f t="shared" si="27"/>
        <v/>
      </c>
      <c r="S192" s="253" t="str">
        <f t="shared" si="28"/>
        <v/>
      </c>
      <c r="T192" s="253" t="str">
        <f t="shared" si="29"/>
        <v/>
      </c>
      <c r="U192" s="253" t="str">
        <f t="shared" si="30"/>
        <v/>
      </c>
    </row>
    <row r="193" spans="1:21">
      <c r="A193" t="str">
        <f>'(V) Feiras e Eventos'!$A$20</f>
        <v>E2</v>
      </c>
      <c r="B193" t="str">
        <f>'(V) Feiras e Eventos'!$B$20</f>
        <v>Descrição da Atividade</v>
      </c>
      <c r="C193" t="str">
        <f>'(V) Feiras e Eventos'!D22</f>
        <v>5.3 Diagramação e impressão de catálogo/guia do participante.</v>
      </c>
      <c r="D193" t="str">
        <f>'(V) Feiras e Eventos'!E22</f>
        <v>Unidade</v>
      </c>
      <c r="E193" s="310">
        <f>'(V) Feiras e Eventos'!F22</f>
        <v>0</v>
      </c>
      <c r="F193" s="253">
        <f>'(V) Feiras e Eventos'!G22</f>
        <v>0</v>
      </c>
      <c r="G193" s="253">
        <f>'(V) Feiras e Eventos'!H22</f>
        <v>0</v>
      </c>
      <c r="H193" s="253">
        <f>'(V) Feiras e Eventos'!I22</f>
        <v>0</v>
      </c>
      <c r="I193" s="253">
        <f>'(V) Feiras e Eventos'!J22</f>
        <v>0</v>
      </c>
      <c r="J193" s="253" t="str">
        <f>'(V) Feiras e Eventos'!K22</f>
        <v/>
      </c>
      <c r="L193" t="str">
        <f t="shared" si="21"/>
        <v/>
      </c>
      <c r="M193" t="str">
        <f t="shared" si="22"/>
        <v/>
      </c>
      <c r="N193" t="str">
        <f t="shared" si="23"/>
        <v/>
      </c>
      <c r="O193" t="str">
        <f t="shared" si="24"/>
        <v/>
      </c>
      <c r="P193" s="310" t="str">
        <f t="shared" si="25"/>
        <v/>
      </c>
      <c r="Q193" s="253" t="str">
        <f t="shared" si="26"/>
        <v/>
      </c>
      <c r="R193" s="253" t="str">
        <f t="shared" si="27"/>
        <v/>
      </c>
      <c r="S193" s="253" t="str">
        <f t="shared" si="28"/>
        <v/>
      </c>
      <c r="T193" s="253" t="str">
        <f t="shared" si="29"/>
        <v/>
      </c>
      <c r="U193" s="253" t="str">
        <f t="shared" si="30"/>
        <v/>
      </c>
    </row>
    <row r="194" spans="1:21">
      <c r="A194" t="str">
        <f>'(V) Feiras e Eventos'!$A$20</f>
        <v>E2</v>
      </c>
      <c r="B194" t="str">
        <f>'(V) Feiras e Eventos'!$B$20</f>
        <v>Descrição da Atividade</v>
      </c>
      <c r="C194" t="str">
        <f>'(V) Feiras e Eventos'!D23</f>
        <v>5.4 Custos relacionados à divulgação da ação (produção de material promocional, serviços gráficos de reprodução e veiculação em rádio, TV e mídias sociais).</v>
      </c>
      <c r="D194" t="str">
        <f>'(V) Feiras e Eventos'!E23</f>
        <v>Unidade</v>
      </c>
      <c r="E194" s="310">
        <f>'(V) Feiras e Eventos'!F23</f>
        <v>0</v>
      </c>
      <c r="F194" s="253">
        <f>'(V) Feiras e Eventos'!G23</f>
        <v>0</v>
      </c>
      <c r="G194" s="253">
        <f>'(V) Feiras e Eventos'!H23</f>
        <v>0</v>
      </c>
      <c r="H194" s="253">
        <f>'(V) Feiras e Eventos'!I23</f>
        <v>0</v>
      </c>
      <c r="I194" s="253">
        <f>'(V) Feiras e Eventos'!J23</f>
        <v>0</v>
      </c>
      <c r="J194" s="253" t="str">
        <f>'(V) Feiras e Eventos'!K23</f>
        <v/>
      </c>
      <c r="L194" t="str">
        <f t="shared" si="21"/>
        <v/>
      </c>
      <c r="M194" t="str">
        <f t="shared" si="22"/>
        <v/>
      </c>
      <c r="N194" t="str">
        <f t="shared" si="23"/>
        <v/>
      </c>
      <c r="O194" t="str">
        <f t="shared" si="24"/>
        <v/>
      </c>
      <c r="P194" s="310" t="str">
        <f t="shared" si="25"/>
        <v/>
      </c>
      <c r="Q194" s="253" t="str">
        <f t="shared" si="26"/>
        <v/>
      </c>
      <c r="R194" s="253" t="str">
        <f t="shared" si="27"/>
        <v/>
      </c>
      <c r="S194" s="253" t="str">
        <f t="shared" si="28"/>
        <v/>
      </c>
      <c r="T194" s="253" t="str">
        <f t="shared" si="29"/>
        <v/>
      </c>
      <c r="U194" s="253" t="str">
        <f t="shared" si="30"/>
        <v/>
      </c>
    </row>
    <row r="195" spans="1:21">
      <c r="A195" t="str">
        <f>'(V) Feiras e Eventos'!$A$20</f>
        <v>E2</v>
      </c>
      <c r="B195" t="str">
        <f>'(V) Feiras e Eventos'!$B$20</f>
        <v>Descrição da Atividade</v>
      </c>
      <c r="C195" t="str">
        <f>'(V) Feiras e Eventos'!D24</f>
        <v>5.5 Custos de deslocamento para corpo técnico e empresários participantes (custo de combustível, locação de veículos, passagens áreas ou rodoviárias, táxis ou transportes alternativos).</v>
      </c>
      <c r="D195" t="str">
        <f>'(V) Feiras e Eventos'!E24</f>
        <v>Unidade</v>
      </c>
      <c r="E195" s="310">
        <f>'(V) Feiras e Eventos'!F24</f>
        <v>0</v>
      </c>
      <c r="F195" s="253">
        <f>'(V) Feiras e Eventos'!G24</f>
        <v>0</v>
      </c>
      <c r="G195" s="253">
        <f>'(V) Feiras e Eventos'!H24</f>
        <v>0</v>
      </c>
      <c r="H195" s="253">
        <f>'(V) Feiras e Eventos'!I24</f>
        <v>0</v>
      </c>
      <c r="I195" s="253">
        <f>'(V) Feiras e Eventos'!J24</f>
        <v>0</v>
      </c>
      <c r="J195" s="253" t="str">
        <f>'(V) Feiras e Eventos'!K24</f>
        <v/>
      </c>
      <c r="L195" t="str">
        <f t="shared" ref="L195:L258" si="31">IF($B195&lt;&gt;"Descrição da atividade",A195,"")</f>
        <v/>
      </c>
      <c r="M195" t="str">
        <f t="shared" ref="M195:M258" si="32">IF($B195&lt;&gt;"Descrição da atividade",B195,"")</f>
        <v/>
      </c>
      <c r="N195" t="str">
        <f t="shared" ref="N195:N258" si="33">IF($B195&lt;&gt;"Descrição da atividade",C195,"")</f>
        <v/>
      </c>
      <c r="O195" t="str">
        <f t="shared" ref="O195:O258" si="34">IF($B195&lt;&gt;"Descrição da atividade",D195,"")</f>
        <v/>
      </c>
      <c r="P195" s="310" t="str">
        <f t="shared" ref="P195:P258" si="35">IF($B195&lt;&gt;"Descrição da atividade",E195,"")</f>
        <v/>
      </c>
      <c r="Q195" s="253" t="str">
        <f t="shared" ref="Q195:Q258" si="36">IF($B195&lt;&gt;"Descrição da atividade",F195,"")</f>
        <v/>
      </c>
      <c r="R195" s="253" t="str">
        <f t="shared" ref="R195:R258" si="37">IF($B195&lt;&gt;"Descrição da atividade",G195,"")</f>
        <v/>
      </c>
      <c r="S195" s="253" t="str">
        <f t="shared" ref="S195:S258" si="38">IF($B195&lt;&gt;"Descrição da atividade",H195,"")</f>
        <v/>
      </c>
      <c r="T195" s="253" t="str">
        <f t="shared" ref="T195:T258" si="39">IF($B195&lt;&gt;"Descrição da atividade",I195,"")</f>
        <v/>
      </c>
      <c r="U195" s="253" t="str">
        <f t="shared" si="30"/>
        <v/>
      </c>
    </row>
    <row r="196" spans="1:21">
      <c r="A196" t="str">
        <f>'(V) Feiras e Eventos'!$A$20</f>
        <v>E2</v>
      </c>
      <c r="B196" t="str">
        <f>'(V) Feiras e Eventos'!$B$20</f>
        <v>Descrição da Atividade</v>
      </c>
      <c r="C196" t="str">
        <f>'(V) Feiras e Eventos'!D25</f>
        <v>5.6 Hospedagem e ajuda de custo para corpo técnico.</v>
      </c>
      <c r="D196" t="str">
        <f>'(V) Feiras e Eventos'!E25</f>
        <v>Diárias</v>
      </c>
      <c r="E196" s="310">
        <f>'(V) Feiras e Eventos'!F25</f>
        <v>0</v>
      </c>
      <c r="F196" s="253">
        <f>'(V) Feiras e Eventos'!G25</f>
        <v>0</v>
      </c>
      <c r="G196" s="253">
        <f>'(V) Feiras e Eventos'!H25</f>
        <v>0</v>
      </c>
      <c r="H196" s="253">
        <f>'(V) Feiras e Eventos'!I25</f>
        <v>0</v>
      </c>
      <c r="I196" s="253">
        <f>'(V) Feiras e Eventos'!J25</f>
        <v>0</v>
      </c>
      <c r="J196" s="253" t="str">
        <f>'(V) Feiras e Eventos'!K25</f>
        <v/>
      </c>
      <c r="L196" t="str">
        <f t="shared" si="31"/>
        <v/>
      </c>
      <c r="M196" t="str">
        <f t="shared" si="32"/>
        <v/>
      </c>
      <c r="N196" t="str">
        <f t="shared" si="33"/>
        <v/>
      </c>
      <c r="O196" t="str">
        <f t="shared" si="34"/>
        <v/>
      </c>
      <c r="P196" s="310" t="str">
        <f t="shared" si="35"/>
        <v/>
      </c>
      <c r="Q196" s="253" t="str">
        <f t="shared" si="36"/>
        <v/>
      </c>
      <c r="R196" s="253" t="str">
        <f t="shared" si="37"/>
        <v/>
      </c>
      <c r="S196" s="253" t="str">
        <f t="shared" si="38"/>
        <v/>
      </c>
      <c r="T196" s="253" t="str">
        <f t="shared" si="39"/>
        <v/>
      </c>
      <c r="U196" s="253" t="str">
        <f t="shared" ref="U196:U259" si="40">IF($B196&lt;&gt;"Descrição da atividade",J196,"")</f>
        <v/>
      </c>
    </row>
    <row r="197" spans="1:21">
      <c r="A197" t="str">
        <f>'(V) Feiras e Eventos'!$A$20</f>
        <v>E2</v>
      </c>
      <c r="B197" t="str">
        <f>'(V) Feiras e Eventos'!$B$20</f>
        <v>Descrição da Atividade</v>
      </c>
      <c r="C197" t="str">
        <f>'(V) Feiras e Eventos'!D26</f>
        <v>5.7 Entradas/ingressos para feiras, eventos ou encontros de negócios.</v>
      </c>
      <c r="D197" t="str">
        <f>'(V) Feiras e Eventos'!E26</f>
        <v>Horas de trabalho</v>
      </c>
      <c r="E197" s="310">
        <f>'(V) Feiras e Eventos'!F26</f>
        <v>0</v>
      </c>
      <c r="F197" s="253">
        <f>'(V) Feiras e Eventos'!G26</f>
        <v>0</v>
      </c>
      <c r="G197" s="253">
        <f>'(V) Feiras e Eventos'!H26</f>
        <v>0</v>
      </c>
      <c r="H197" s="253">
        <f>'(V) Feiras e Eventos'!I26</f>
        <v>0</v>
      </c>
      <c r="I197" s="253">
        <f>'(V) Feiras e Eventos'!J26</f>
        <v>0</v>
      </c>
      <c r="J197" s="253" t="str">
        <f>'(V) Feiras e Eventos'!K26</f>
        <v/>
      </c>
      <c r="L197" t="str">
        <f t="shared" si="31"/>
        <v/>
      </c>
      <c r="M197" t="str">
        <f t="shared" si="32"/>
        <v/>
      </c>
      <c r="N197" t="str">
        <f t="shared" si="33"/>
        <v/>
      </c>
      <c r="O197" t="str">
        <f t="shared" si="34"/>
        <v/>
      </c>
      <c r="P197" s="310" t="str">
        <f t="shared" si="35"/>
        <v/>
      </c>
      <c r="Q197" s="253" t="str">
        <f t="shared" si="36"/>
        <v/>
      </c>
      <c r="R197" s="253" t="str">
        <f t="shared" si="37"/>
        <v/>
      </c>
      <c r="S197" s="253" t="str">
        <f t="shared" si="38"/>
        <v/>
      </c>
      <c r="T197" s="253" t="str">
        <f t="shared" si="39"/>
        <v/>
      </c>
      <c r="U197" s="253" t="str">
        <f t="shared" si="40"/>
        <v/>
      </c>
    </row>
    <row r="198" spans="1:21">
      <c r="A198" t="str">
        <f>'(V) Feiras e Eventos'!$A$20</f>
        <v>E2</v>
      </c>
      <c r="B198" t="str">
        <f>'(V) Feiras e Eventos'!$B$20</f>
        <v>Descrição da Atividade</v>
      </c>
      <c r="C198" t="str">
        <f>'(V) Feiras e Eventos'!D27</f>
        <v>5.8 Locação de espaço em feira ou evento (estande).</v>
      </c>
      <c r="D198" t="str">
        <f>'(V) Feiras e Eventos'!E27</f>
        <v>Diárias</v>
      </c>
      <c r="E198" s="310">
        <f>'(V) Feiras e Eventos'!F27</f>
        <v>0</v>
      </c>
      <c r="F198" s="253">
        <f>'(V) Feiras e Eventos'!G27</f>
        <v>0</v>
      </c>
      <c r="G198" s="253">
        <f>'(V) Feiras e Eventos'!H27</f>
        <v>0</v>
      </c>
      <c r="H198" s="253">
        <f>'(V) Feiras e Eventos'!I27</f>
        <v>0</v>
      </c>
      <c r="I198" s="253">
        <f>'(V) Feiras e Eventos'!J27</f>
        <v>0</v>
      </c>
      <c r="J198" s="253" t="str">
        <f>'(V) Feiras e Eventos'!K27</f>
        <v/>
      </c>
      <c r="L198" t="str">
        <f t="shared" si="31"/>
        <v/>
      </c>
      <c r="M198" t="str">
        <f t="shared" si="32"/>
        <v/>
      </c>
      <c r="N198" t="str">
        <f t="shared" si="33"/>
        <v/>
      </c>
      <c r="O198" t="str">
        <f t="shared" si="34"/>
        <v/>
      </c>
      <c r="P198" s="310" t="str">
        <f t="shared" si="35"/>
        <v/>
      </c>
      <c r="Q198" s="253" t="str">
        <f t="shared" si="36"/>
        <v/>
      </c>
      <c r="R198" s="253" t="str">
        <f t="shared" si="37"/>
        <v/>
      </c>
      <c r="S198" s="253" t="str">
        <f t="shared" si="38"/>
        <v/>
      </c>
      <c r="T198" s="253" t="str">
        <f t="shared" si="39"/>
        <v/>
      </c>
      <c r="U198" s="253" t="str">
        <f t="shared" si="40"/>
        <v/>
      </c>
    </row>
    <row r="199" spans="1:21">
      <c r="A199" t="str">
        <f>'(V) Feiras e Eventos'!$A$20</f>
        <v>E2</v>
      </c>
      <c r="B199" t="str">
        <f>'(V) Feiras e Eventos'!$B$20</f>
        <v>Descrição da Atividade</v>
      </c>
      <c r="C199" t="str">
        <f>'(V) Feiras e Eventos'!D28</f>
        <v>5.9 Locação de espaço para realização da feira, evento ou encontro de negócio.</v>
      </c>
      <c r="D199" t="str">
        <f>'(V) Feiras e Eventos'!E28</f>
        <v>Unidade</v>
      </c>
      <c r="E199" s="310">
        <f>'(V) Feiras e Eventos'!F28</f>
        <v>0</v>
      </c>
      <c r="F199" s="253">
        <f>'(V) Feiras e Eventos'!G28</f>
        <v>0</v>
      </c>
      <c r="G199" s="253">
        <f>'(V) Feiras e Eventos'!H28</f>
        <v>0</v>
      </c>
      <c r="H199" s="253">
        <f>'(V) Feiras e Eventos'!I28</f>
        <v>0</v>
      </c>
      <c r="I199" s="253">
        <f>'(V) Feiras e Eventos'!J28</f>
        <v>0</v>
      </c>
      <c r="J199" s="253" t="str">
        <f>'(V) Feiras e Eventos'!K28</f>
        <v/>
      </c>
      <c r="L199" t="str">
        <f t="shared" si="31"/>
        <v/>
      </c>
      <c r="M199" t="str">
        <f t="shared" si="32"/>
        <v/>
      </c>
      <c r="N199" t="str">
        <f t="shared" si="33"/>
        <v/>
      </c>
      <c r="O199" t="str">
        <f t="shared" si="34"/>
        <v/>
      </c>
      <c r="P199" s="310" t="str">
        <f t="shared" si="35"/>
        <v/>
      </c>
      <c r="Q199" s="253" t="str">
        <f t="shared" si="36"/>
        <v/>
      </c>
      <c r="R199" s="253" t="str">
        <f t="shared" si="37"/>
        <v/>
      </c>
      <c r="S199" s="253" t="str">
        <f t="shared" si="38"/>
        <v/>
      </c>
      <c r="T199" s="253" t="str">
        <f t="shared" si="39"/>
        <v/>
      </c>
      <c r="U199" s="253" t="str">
        <f t="shared" si="40"/>
        <v/>
      </c>
    </row>
    <row r="200" spans="1:21">
      <c r="A200" t="str">
        <f>'(V) Feiras e Eventos'!$A$20</f>
        <v>E2</v>
      </c>
      <c r="B200" t="str">
        <f>'(V) Feiras e Eventos'!$B$20</f>
        <v>Descrição da Atividade</v>
      </c>
      <c r="C200" t="str">
        <f>'(V) Feiras e Eventos'!D29</f>
        <v>5.10 Contratação de serviços necessários à realização de feiras, eventos ou encontros de negócios (seguranças, recepcionistas, socorristas etc.).</v>
      </c>
      <c r="D200" t="str">
        <f>'(V) Feiras e Eventos'!E29</f>
        <v>Unidade</v>
      </c>
      <c r="E200" s="310">
        <f>'(V) Feiras e Eventos'!F29</f>
        <v>0</v>
      </c>
      <c r="F200" s="253">
        <f>'(V) Feiras e Eventos'!G29</f>
        <v>0</v>
      </c>
      <c r="G200" s="253">
        <f>'(V) Feiras e Eventos'!H29</f>
        <v>0</v>
      </c>
      <c r="H200" s="253">
        <f>'(V) Feiras e Eventos'!I29</f>
        <v>0</v>
      </c>
      <c r="I200" s="253">
        <f>'(V) Feiras e Eventos'!J29</f>
        <v>0</v>
      </c>
      <c r="J200" s="253" t="str">
        <f>'(V) Feiras e Eventos'!K29</f>
        <v/>
      </c>
      <c r="L200" t="str">
        <f t="shared" si="31"/>
        <v/>
      </c>
      <c r="M200" t="str">
        <f t="shared" si="32"/>
        <v/>
      </c>
      <c r="N200" t="str">
        <f t="shared" si="33"/>
        <v/>
      </c>
      <c r="O200" t="str">
        <f t="shared" si="34"/>
        <v/>
      </c>
      <c r="P200" s="310" t="str">
        <f t="shared" si="35"/>
        <v/>
      </c>
      <c r="Q200" s="253" t="str">
        <f t="shared" si="36"/>
        <v/>
      </c>
      <c r="R200" s="253" t="str">
        <f t="shared" si="37"/>
        <v/>
      </c>
      <c r="S200" s="253" t="str">
        <f t="shared" si="38"/>
        <v/>
      </c>
      <c r="T200" s="253" t="str">
        <f t="shared" si="39"/>
        <v/>
      </c>
      <c r="U200" s="253" t="str">
        <f t="shared" si="40"/>
        <v/>
      </c>
    </row>
    <row r="201" spans="1:21">
      <c r="A201" t="str">
        <f>'(V) Feiras e Eventos'!$A$20</f>
        <v>E2</v>
      </c>
      <c r="B201" t="str">
        <f>'(V) Feiras e Eventos'!$B$20</f>
        <v>Descrição da Atividade</v>
      </c>
      <c r="C201" t="str">
        <f>'(V) Feiras e Eventos'!D30</f>
        <v>5.11 Coffee Break/Catering.</v>
      </c>
      <c r="D201" t="str">
        <f>'(V) Feiras e Eventos'!E30</f>
        <v>Unidade</v>
      </c>
      <c r="E201" s="310">
        <f>'(V) Feiras e Eventos'!F30</f>
        <v>0</v>
      </c>
      <c r="F201" s="253">
        <f>'(V) Feiras e Eventos'!G30</f>
        <v>0</v>
      </c>
      <c r="G201" s="253">
        <f>'(V) Feiras e Eventos'!H30</f>
        <v>0</v>
      </c>
      <c r="H201" s="253">
        <f>'(V) Feiras e Eventos'!I30</f>
        <v>0</v>
      </c>
      <c r="I201" s="253">
        <f>'(V) Feiras e Eventos'!J30</f>
        <v>0</v>
      </c>
      <c r="J201" s="253" t="str">
        <f>'(V) Feiras e Eventos'!K30</f>
        <v/>
      </c>
      <c r="L201" t="str">
        <f t="shared" si="31"/>
        <v/>
      </c>
      <c r="M201" t="str">
        <f t="shared" si="32"/>
        <v/>
      </c>
      <c r="N201" t="str">
        <f t="shared" si="33"/>
        <v/>
      </c>
      <c r="O201" t="str">
        <f t="shared" si="34"/>
        <v/>
      </c>
      <c r="P201" s="310" t="str">
        <f t="shared" si="35"/>
        <v/>
      </c>
      <c r="Q201" s="253" t="str">
        <f t="shared" si="36"/>
        <v/>
      </c>
      <c r="R201" s="253" t="str">
        <f t="shared" si="37"/>
        <v/>
      </c>
      <c r="S201" s="253" t="str">
        <f t="shared" si="38"/>
        <v/>
      </c>
      <c r="T201" s="253" t="str">
        <f t="shared" si="39"/>
        <v/>
      </c>
      <c r="U201" s="253" t="str">
        <f t="shared" si="40"/>
        <v/>
      </c>
    </row>
    <row r="202" spans="1:21">
      <c r="A202" t="str">
        <f>'(V) Feiras e Eventos'!$A$20</f>
        <v>E2</v>
      </c>
      <c r="B202" t="str">
        <f>'(V) Feiras e Eventos'!$B$20</f>
        <v>Descrição da Atividade</v>
      </c>
      <c r="C202" t="str">
        <f>'(V) Feiras e Eventos'!D31</f>
        <v>5.12 Locação de equipamentos audiovisuais.</v>
      </c>
      <c r="D202" t="str">
        <f>'(V) Feiras e Eventos'!E31</f>
        <v>Unidade</v>
      </c>
      <c r="E202" s="310">
        <f>'(V) Feiras e Eventos'!F31</f>
        <v>0</v>
      </c>
      <c r="F202" s="253">
        <f>'(V) Feiras e Eventos'!G31</f>
        <v>0</v>
      </c>
      <c r="G202" s="253">
        <f>'(V) Feiras e Eventos'!H31</f>
        <v>0</v>
      </c>
      <c r="H202" s="253">
        <f>'(V) Feiras e Eventos'!I31</f>
        <v>0</v>
      </c>
      <c r="I202" s="253">
        <f>'(V) Feiras e Eventos'!J31</f>
        <v>0</v>
      </c>
      <c r="J202" s="253" t="str">
        <f>'(V) Feiras e Eventos'!K31</f>
        <v/>
      </c>
      <c r="L202" t="str">
        <f t="shared" si="31"/>
        <v/>
      </c>
      <c r="M202" t="str">
        <f t="shared" si="32"/>
        <v/>
      </c>
      <c r="N202" t="str">
        <f t="shared" si="33"/>
        <v/>
      </c>
      <c r="O202" t="str">
        <f t="shared" si="34"/>
        <v/>
      </c>
      <c r="P202" s="310" t="str">
        <f t="shared" si="35"/>
        <v/>
      </c>
      <c r="Q202" s="253" t="str">
        <f t="shared" si="36"/>
        <v/>
      </c>
      <c r="R202" s="253" t="str">
        <f t="shared" si="37"/>
        <v/>
      </c>
      <c r="S202" s="253" t="str">
        <f t="shared" si="38"/>
        <v/>
      </c>
      <c r="T202" s="253" t="str">
        <f t="shared" si="39"/>
        <v/>
      </c>
      <c r="U202" s="253" t="str">
        <f t="shared" si="40"/>
        <v/>
      </c>
    </row>
    <row r="203" spans="1:21">
      <c r="A203" t="str">
        <f>'(V) Feiras e Eventos'!$A$32</f>
        <v>E3</v>
      </c>
      <c r="B203" t="str">
        <f>'(V) Feiras e Eventos'!$B$32</f>
        <v>Descrição da Atividade</v>
      </c>
      <c r="C203" t="str">
        <f>'(V) Feiras e Eventos'!D32</f>
        <v>5.1 Contratação de consultoria para a preparação prévia das empresas.</v>
      </c>
      <c r="D203" t="str">
        <f>'(V) Feiras e Eventos'!E32</f>
        <v>Horas de trabalho</v>
      </c>
      <c r="E203" s="310">
        <f>'(V) Feiras e Eventos'!F32</f>
        <v>0</v>
      </c>
      <c r="F203" s="253">
        <f>'(V) Feiras e Eventos'!G32</f>
        <v>0</v>
      </c>
      <c r="G203" s="253">
        <f>'(V) Feiras e Eventos'!H32</f>
        <v>0</v>
      </c>
      <c r="H203" s="253">
        <f>'(V) Feiras e Eventos'!I32</f>
        <v>0</v>
      </c>
      <c r="I203" s="253">
        <f>'(V) Feiras e Eventos'!J32</f>
        <v>0</v>
      </c>
      <c r="J203" s="253" t="str">
        <f>'(V) Feiras e Eventos'!K32</f>
        <v/>
      </c>
      <c r="L203" t="str">
        <f t="shared" si="31"/>
        <v/>
      </c>
      <c r="M203" t="str">
        <f t="shared" si="32"/>
        <v/>
      </c>
      <c r="N203" t="str">
        <f t="shared" si="33"/>
        <v/>
      </c>
      <c r="O203" t="str">
        <f t="shared" si="34"/>
        <v/>
      </c>
      <c r="P203" s="310" t="str">
        <f t="shared" si="35"/>
        <v/>
      </c>
      <c r="Q203" s="253" t="str">
        <f t="shared" si="36"/>
        <v/>
      </c>
      <c r="R203" s="253" t="str">
        <f t="shared" si="37"/>
        <v/>
      </c>
      <c r="S203" s="253" t="str">
        <f t="shared" si="38"/>
        <v/>
      </c>
      <c r="T203" s="253" t="str">
        <f t="shared" si="39"/>
        <v/>
      </c>
      <c r="U203" s="253" t="str">
        <f t="shared" si="40"/>
        <v/>
      </c>
    </row>
    <row r="204" spans="1:21">
      <c r="A204" t="str">
        <f>'(V) Feiras e Eventos'!$A$32</f>
        <v>E3</v>
      </c>
      <c r="B204" t="str">
        <f>'(V) Feiras e Eventos'!$B$32</f>
        <v>Descrição da Atividade</v>
      </c>
      <c r="C204" t="str">
        <f>'(V) Feiras e Eventos'!D33</f>
        <v>5.2 Serviços especializados de matchmaking.</v>
      </c>
      <c r="D204" t="str">
        <f>'(V) Feiras e Eventos'!E33</f>
        <v>Horas de trabalho</v>
      </c>
      <c r="E204" s="310">
        <f>'(V) Feiras e Eventos'!F33</f>
        <v>0</v>
      </c>
      <c r="F204" s="253">
        <f>'(V) Feiras e Eventos'!G33</f>
        <v>0</v>
      </c>
      <c r="G204" s="253">
        <f>'(V) Feiras e Eventos'!H33</f>
        <v>0</v>
      </c>
      <c r="H204" s="253">
        <f>'(V) Feiras e Eventos'!I33</f>
        <v>0</v>
      </c>
      <c r="I204" s="253">
        <f>'(V) Feiras e Eventos'!J33</f>
        <v>0</v>
      </c>
      <c r="J204" s="253" t="str">
        <f>'(V) Feiras e Eventos'!K33</f>
        <v/>
      </c>
      <c r="L204" t="str">
        <f t="shared" si="31"/>
        <v/>
      </c>
      <c r="M204" t="str">
        <f t="shared" si="32"/>
        <v/>
      </c>
      <c r="N204" t="str">
        <f t="shared" si="33"/>
        <v/>
      </c>
      <c r="O204" t="str">
        <f t="shared" si="34"/>
        <v/>
      </c>
      <c r="P204" s="310" t="str">
        <f t="shared" si="35"/>
        <v/>
      </c>
      <c r="Q204" s="253" t="str">
        <f t="shared" si="36"/>
        <v/>
      </c>
      <c r="R204" s="253" t="str">
        <f t="shared" si="37"/>
        <v/>
      </c>
      <c r="S204" s="253" t="str">
        <f t="shared" si="38"/>
        <v/>
      </c>
      <c r="T204" s="253" t="str">
        <f t="shared" si="39"/>
        <v/>
      </c>
      <c r="U204" s="253" t="str">
        <f t="shared" si="40"/>
        <v/>
      </c>
    </row>
    <row r="205" spans="1:21">
      <c r="A205" t="str">
        <f>'(V) Feiras e Eventos'!$A$32</f>
        <v>E3</v>
      </c>
      <c r="B205" t="str">
        <f>'(V) Feiras e Eventos'!$B$32</f>
        <v>Descrição da Atividade</v>
      </c>
      <c r="C205" t="str">
        <f>'(V) Feiras e Eventos'!D34</f>
        <v>5.3 Diagramação e impressão de catálogo/guia do participante.</v>
      </c>
      <c r="D205" t="str">
        <f>'(V) Feiras e Eventos'!E34</f>
        <v>Unidade</v>
      </c>
      <c r="E205" s="310">
        <f>'(V) Feiras e Eventos'!F34</f>
        <v>0</v>
      </c>
      <c r="F205" s="253">
        <f>'(V) Feiras e Eventos'!G34</f>
        <v>0</v>
      </c>
      <c r="G205" s="253">
        <f>'(V) Feiras e Eventos'!H34</f>
        <v>0</v>
      </c>
      <c r="H205" s="253">
        <f>'(V) Feiras e Eventos'!I34</f>
        <v>0</v>
      </c>
      <c r="I205" s="253">
        <f>'(V) Feiras e Eventos'!J34</f>
        <v>0</v>
      </c>
      <c r="J205" s="253" t="str">
        <f>'(V) Feiras e Eventos'!K34</f>
        <v/>
      </c>
      <c r="L205" t="str">
        <f t="shared" si="31"/>
        <v/>
      </c>
      <c r="M205" t="str">
        <f t="shared" si="32"/>
        <v/>
      </c>
      <c r="N205" t="str">
        <f t="shared" si="33"/>
        <v/>
      </c>
      <c r="O205" t="str">
        <f t="shared" si="34"/>
        <v/>
      </c>
      <c r="P205" s="310" t="str">
        <f t="shared" si="35"/>
        <v/>
      </c>
      <c r="Q205" s="253" t="str">
        <f t="shared" si="36"/>
        <v/>
      </c>
      <c r="R205" s="253" t="str">
        <f t="shared" si="37"/>
        <v/>
      </c>
      <c r="S205" s="253" t="str">
        <f t="shared" si="38"/>
        <v/>
      </c>
      <c r="T205" s="253" t="str">
        <f t="shared" si="39"/>
        <v/>
      </c>
      <c r="U205" s="253" t="str">
        <f t="shared" si="40"/>
        <v/>
      </c>
    </row>
    <row r="206" spans="1:21">
      <c r="A206" t="str">
        <f>'(V) Feiras e Eventos'!$A$32</f>
        <v>E3</v>
      </c>
      <c r="B206" t="str">
        <f>'(V) Feiras e Eventos'!$B$32</f>
        <v>Descrição da Atividade</v>
      </c>
      <c r="C206" t="str">
        <f>'(V) Feiras e Eventos'!D35</f>
        <v>5.4 Custos relacionados à divulgação da ação (produção de material promocional, serviços gráficos de reprodução e veiculação em rádio, TV e mídias sociais).</v>
      </c>
      <c r="D206" t="str">
        <f>'(V) Feiras e Eventos'!E35</f>
        <v>Unidade</v>
      </c>
      <c r="E206" s="310">
        <f>'(V) Feiras e Eventos'!F35</f>
        <v>0</v>
      </c>
      <c r="F206" s="253">
        <f>'(V) Feiras e Eventos'!G35</f>
        <v>0</v>
      </c>
      <c r="G206" s="253">
        <f>'(V) Feiras e Eventos'!H35</f>
        <v>0</v>
      </c>
      <c r="H206" s="253">
        <f>'(V) Feiras e Eventos'!I35</f>
        <v>0</v>
      </c>
      <c r="I206" s="253">
        <f>'(V) Feiras e Eventos'!J35</f>
        <v>0</v>
      </c>
      <c r="J206" s="253" t="str">
        <f>'(V) Feiras e Eventos'!K35</f>
        <v/>
      </c>
      <c r="L206" t="str">
        <f t="shared" si="31"/>
        <v/>
      </c>
      <c r="M206" t="str">
        <f t="shared" si="32"/>
        <v/>
      </c>
      <c r="N206" t="str">
        <f t="shared" si="33"/>
        <v/>
      </c>
      <c r="O206" t="str">
        <f t="shared" si="34"/>
        <v/>
      </c>
      <c r="P206" s="310" t="str">
        <f t="shared" si="35"/>
        <v/>
      </c>
      <c r="Q206" s="253" t="str">
        <f t="shared" si="36"/>
        <v/>
      </c>
      <c r="R206" s="253" t="str">
        <f t="shared" si="37"/>
        <v/>
      </c>
      <c r="S206" s="253" t="str">
        <f t="shared" si="38"/>
        <v/>
      </c>
      <c r="T206" s="253" t="str">
        <f t="shared" si="39"/>
        <v/>
      </c>
      <c r="U206" s="253" t="str">
        <f t="shared" si="40"/>
        <v/>
      </c>
    </row>
    <row r="207" spans="1:21">
      <c r="A207" t="str">
        <f>'(V) Feiras e Eventos'!$A$32</f>
        <v>E3</v>
      </c>
      <c r="B207" t="str">
        <f>'(V) Feiras e Eventos'!$B$32</f>
        <v>Descrição da Atividade</v>
      </c>
      <c r="C207" t="str">
        <f>'(V) Feiras e Eventos'!D36</f>
        <v>5.5 Custos de deslocamento para corpo técnico e empresários participantes (custo de combustível, locação de veículos, passagens áreas ou rodoviárias, táxis ou transportes alternativos).</v>
      </c>
      <c r="D207" t="str">
        <f>'(V) Feiras e Eventos'!E36</f>
        <v>Unidade</v>
      </c>
      <c r="E207" s="310">
        <f>'(V) Feiras e Eventos'!F36</f>
        <v>0</v>
      </c>
      <c r="F207" s="253">
        <f>'(V) Feiras e Eventos'!G36</f>
        <v>0</v>
      </c>
      <c r="G207" s="253">
        <f>'(V) Feiras e Eventos'!H36</f>
        <v>0</v>
      </c>
      <c r="H207" s="253">
        <f>'(V) Feiras e Eventos'!I36</f>
        <v>0</v>
      </c>
      <c r="I207" s="253">
        <f>'(V) Feiras e Eventos'!J36</f>
        <v>0</v>
      </c>
      <c r="J207" s="253" t="str">
        <f>'(V) Feiras e Eventos'!K36</f>
        <v/>
      </c>
      <c r="L207" t="str">
        <f t="shared" si="31"/>
        <v/>
      </c>
      <c r="M207" t="str">
        <f t="shared" si="32"/>
        <v/>
      </c>
      <c r="N207" t="str">
        <f t="shared" si="33"/>
        <v/>
      </c>
      <c r="O207" t="str">
        <f t="shared" si="34"/>
        <v/>
      </c>
      <c r="P207" s="310" t="str">
        <f t="shared" si="35"/>
        <v/>
      </c>
      <c r="Q207" s="253" t="str">
        <f t="shared" si="36"/>
        <v/>
      </c>
      <c r="R207" s="253" t="str">
        <f t="shared" si="37"/>
        <v/>
      </c>
      <c r="S207" s="253" t="str">
        <f t="shared" si="38"/>
        <v/>
      </c>
      <c r="T207" s="253" t="str">
        <f t="shared" si="39"/>
        <v/>
      </c>
      <c r="U207" s="253" t="str">
        <f t="shared" si="40"/>
        <v/>
      </c>
    </row>
    <row r="208" spans="1:21">
      <c r="A208" t="str">
        <f>'(V) Feiras e Eventos'!$A$32</f>
        <v>E3</v>
      </c>
      <c r="B208" t="str">
        <f>'(V) Feiras e Eventos'!$B$32</f>
        <v>Descrição da Atividade</v>
      </c>
      <c r="C208" t="str">
        <f>'(V) Feiras e Eventos'!D37</f>
        <v>5.6 Hospedagem e ajuda de custo para corpo técnico.</v>
      </c>
      <c r="D208" t="str">
        <f>'(V) Feiras e Eventos'!E37</f>
        <v>Diárias</v>
      </c>
      <c r="E208" s="310">
        <f>'(V) Feiras e Eventos'!F37</f>
        <v>0</v>
      </c>
      <c r="F208" s="253">
        <f>'(V) Feiras e Eventos'!G37</f>
        <v>0</v>
      </c>
      <c r="G208" s="253">
        <f>'(V) Feiras e Eventos'!H37</f>
        <v>0</v>
      </c>
      <c r="H208" s="253">
        <f>'(V) Feiras e Eventos'!I37</f>
        <v>0</v>
      </c>
      <c r="I208" s="253">
        <f>'(V) Feiras e Eventos'!J37</f>
        <v>0</v>
      </c>
      <c r="J208" s="253" t="str">
        <f>'(V) Feiras e Eventos'!K37</f>
        <v/>
      </c>
      <c r="L208" t="str">
        <f t="shared" si="31"/>
        <v/>
      </c>
      <c r="M208" t="str">
        <f t="shared" si="32"/>
        <v/>
      </c>
      <c r="N208" t="str">
        <f t="shared" si="33"/>
        <v/>
      </c>
      <c r="O208" t="str">
        <f t="shared" si="34"/>
        <v/>
      </c>
      <c r="P208" s="310" t="str">
        <f t="shared" si="35"/>
        <v/>
      </c>
      <c r="Q208" s="253" t="str">
        <f t="shared" si="36"/>
        <v/>
      </c>
      <c r="R208" s="253" t="str">
        <f t="shared" si="37"/>
        <v/>
      </c>
      <c r="S208" s="253" t="str">
        <f t="shared" si="38"/>
        <v/>
      </c>
      <c r="T208" s="253" t="str">
        <f t="shared" si="39"/>
        <v/>
      </c>
      <c r="U208" s="253" t="str">
        <f t="shared" si="40"/>
        <v/>
      </c>
    </row>
    <row r="209" spans="1:21">
      <c r="A209" t="str">
        <f>'(V) Feiras e Eventos'!$A$32</f>
        <v>E3</v>
      </c>
      <c r="B209" t="str">
        <f>'(V) Feiras e Eventos'!$B$32</f>
        <v>Descrição da Atividade</v>
      </c>
      <c r="C209" t="str">
        <f>'(V) Feiras e Eventos'!D38</f>
        <v>5.7 Entradas/ingressos para feiras, eventos ou encontros de negócios.</v>
      </c>
      <c r="D209" t="str">
        <f>'(V) Feiras e Eventos'!E38</f>
        <v>Horas de trabalho</v>
      </c>
      <c r="E209" s="310">
        <f>'(V) Feiras e Eventos'!F38</f>
        <v>0</v>
      </c>
      <c r="F209" s="253">
        <f>'(V) Feiras e Eventos'!G38</f>
        <v>0</v>
      </c>
      <c r="G209" s="253">
        <f>'(V) Feiras e Eventos'!H38</f>
        <v>0</v>
      </c>
      <c r="H209" s="253">
        <f>'(V) Feiras e Eventos'!I38</f>
        <v>0</v>
      </c>
      <c r="I209" s="253">
        <f>'(V) Feiras e Eventos'!J38</f>
        <v>0</v>
      </c>
      <c r="J209" s="253" t="str">
        <f>'(V) Feiras e Eventos'!K38</f>
        <v/>
      </c>
      <c r="L209" t="str">
        <f t="shared" si="31"/>
        <v/>
      </c>
      <c r="M209" t="str">
        <f t="shared" si="32"/>
        <v/>
      </c>
      <c r="N209" t="str">
        <f t="shared" si="33"/>
        <v/>
      </c>
      <c r="O209" t="str">
        <f t="shared" si="34"/>
        <v/>
      </c>
      <c r="P209" s="310" t="str">
        <f t="shared" si="35"/>
        <v/>
      </c>
      <c r="Q209" s="253" t="str">
        <f t="shared" si="36"/>
        <v/>
      </c>
      <c r="R209" s="253" t="str">
        <f t="shared" si="37"/>
        <v/>
      </c>
      <c r="S209" s="253" t="str">
        <f t="shared" si="38"/>
        <v/>
      </c>
      <c r="T209" s="253" t="str">
        <f t="shared" si="39"/>
        <v/>
      </c>
      <c r="U209" s="253" t="str">
        <f t="shared" si="40"/>
        <v/>
      </c>
    </row>
    <row r="210" spans="1:21">
      <c r="A210" t="str">
        <f>'(V) Feiras e Eventos'!$A$32</f>
        <v>E3</v>
      </c>
      <c r="B210" t="str">
        <f>'(V) Feiras e Eventos'!$B$32</f>
        <v>Descrição da Atividade</v>
      </c>
      <c r="C210" t="str">
        <f>'(V) Feiras e Eventos'!D39</f>
        <v>5.8 Locação de espaço em feira ou evento (estande).</v>
      </c>
      <c r="D210" t="str">
        <f>'(V) Feiras e Eventos'!E39</f>
        <v>Diárias</v>
      </c>
      <c r="E210" s="310">
        <f>'(V) Feiras e Eventos'!F39</f>
        <v>0</v>
      </c>
      <c r="F210" s="253">
        <f>'(V) Feiras e Eventos'!G39</f>
        <v>0</v>
      </c>
      <c r="G210" s="253">
        <f>'(V) Feiras e Eventos'!H39</f>
        <v>0</v>
      </c>
      <c r="H210" s="253">
        <f>'(V) Feiras e Eventos'!I39</f>
        <v>0</v>
      </c>
      <c r="I210" s="253">
        <f>'(V) Feiras e Eventos'!J39</f>
        <v>0</v>
      </c>
      <c r="J210" s="253" t="str">
        <f>'(V) Feiras e Eventos'!K39</f>
        <v/>
      </c>
      <c r="L210" t="str">
        <f t="shared" si="31"/>
        <v/>
      </c>
      <c r="M210" t="str">
        <f t="shared" si="32"/>
        <v/>
      </c>
      <c r="N210" t="str">
        <f t="shared" si="33"/>
        <v/>
      </c>
      <c r="O210" t="str">
        <f t="shared" si="34"/>
        <v/>
      </c>
      <c r="P210" s="310" t="str">
        <f t="shared" si="35"/>
        <v/>
      </c>
      <c r="Q210" s="253" t="str">
        <f t="shared" si="36"/>
        <v/>
      </c>
      <c r="R210" s="253" t="str">
        <f t="shared" si="37"/>
        <v/>
      </c>
      <c r="S210" s="253" t="str">
        <f t="shared" si="38"/>
        <v/>
      </c>
      <c r="T210" s="253" t="str">
        <f t="shared" si="39"/>
        <v/>
      </c>
      <c r="U210" s="253" t="str">
        <f t="shared" si="40"/>
        <v/>
      </c>
    </row>
    <row r="211" spans="1:21">
      <c r="A211" t="str">
        <f>'(V) Feiras e Eventos'!$A$32</f>
        <v>E3</v>
      </c>
      <c r="B211" t="str">
        <f>'(V) Feiras e Eventos'!$B$32</f>
        <v>Descrição da Atividade</v>
      </c>
      <c r="C211" t="str">
        <f>'(V) Feiras e Eventos'!D40</f>
        <v>5.9 Locação de espaço para realização da feira, evento ou encontro de negócio.</v>
      </c>
      <c r="D211" t="str">
        <f>'(V) Feiras e Eventos'!E40</f>
        <v>Unidade</v>
      </c>
      <c r="E211" s="310">
        <f>'(V) Feiras e Eventos'!F40</f>
        <v>0</v>
      </c>
      <c r="F211" s="253">
        <f>'(V) Feiras e Eventos'!G40</f>
        <v>0</v>
      </c>
      <c r="G211" s="253">
        <f>'(V) Feiras e Eventos'!H40</f>
        <v>0</v>
      </c>
      <c r="H211" s="253">
        <f>'(V) Feiras e Eventos'!I40</f>
        <v>0</v>
      </c>
      <c r="I211" s="253">
        <f>'(V) Feiras e Eventos'!J40</f>
        <v>0</v>
      </c>
      <c r="J211" s="253" t="str">
        <f>'(V) Feiras e Eventos'!K40</f>
        <v/>
      </c>
      <c r="L211" t="str">
        <f t="shared" si="31"/>
        <v/>
      </c>
      <c r="M211" t="str">
        <f t="shared" si="32"/>
        <v/>
      </c>
      <c r="N211" t="str">
        <f t="shared" si="33"/>
        <v/>
      </c>
      <c r="O211" t="str">
        <f t="shared" si="34"/>
        <v/>
      </c>
      <c r="P211" s="310" t="str">
        <f t="shared" si="35"/>
        <v/>
      </c>
      <c r="Q211" s="253" t="str">
        <f t="shared" si="36"/>
        <v/>
      </c>
      <c r="R211" s="253" t="str">
        <f t="shared" si="37"/>
        <v/>
      </c>
      <c r="S211" s="253" t="str">
        <f t="shared" si="38"/>
        <v/>
      </c>
      <c r="T211" s="253" t="str">
        <f t="shared" si="39"/>
        <v/>
      </c>
      <c r="U211" s="253" t="str">
        <f t="shared" si="40"/>
        <v/>
      </c>
    </row>
    <row r="212" spans="1:21">
      <c r="A212" t="str">
        <f>'(V) Feiras e Eventos'!$A$32</f>
        <v>E3</v>
      </c>
      <c r="B212" t="str">
        <f>'(V) Feiras e Eventos'!$B$32</f>
        <v>Descrição da Atividade</v>
      </c>
      <c r="C212" t="str">
        <f>'(V) Feiras e Eventos'!D41</f>
        <v>5.10 Contratação de serviços necessários à realização de feiras, eventos ou encontros de negócios (seguranças, recepcionistas, socorristas etc.).</v>
      </c>
      <c r="D212" t="str">
        <f>'(V) Feiras e Eventos'!E41</f>
        <v>Unidade</v>
      </c>
      <c r="E212" s="310">
        <f>'(V) Feiras e Eventos'!F41</f>
        <v>0</v>
      </c>
      <c r="F212" s="253">
        <f>'(V) Feiras e Eventos'!G41</f>
        <v>0</v>
      </c>
      <c r="G212" s="253">
        <f>'(V) Feiras e Eventos'!H41</f>
        <v>0</v>
      </c>
      <c r="H212" s="253">
        <f>'(V) Feiras e Eventos'!I41</f>
        <v>0</v>
      </c>
      <c r="I212" s="253">
        <f>'(V) Feiras e Eventos'!J41</f>
        <v>0</v>
      </c>
      <c r="J212" s="253" t="str">
        <f>'(V) Feiras e Eventos'!K41</f>
        <v/>
      </c>
      <c r="L212" t="str">
        <f t="shared" si="31"/>
        <v/>
      </c>
      <c r="M212" t="str">
        <f t="shared" si="32"/>
        <v/>
      </c>
      <c r="N212" t="str">
        <f t="shared" si="33"/>
        <v/>
      </c>
      <c r="O212" t="str">
        <f t="shared" si="34"/>
        <v/>
      </c>
      <c r="P212" s="310" t="str">
        <f t="shared" si="35"/>
        <v/>
      </c>
      <c r="Q212" s="253" t="str">
        <f t="shared" si="36"/>
        <v/>
      </c>
      <c r="R212" s="253" t="str">
        <f t="shared" si="37"/>
        <v/>
      </c>
      <c r="S212" s="253" t="str">
        <f t="shared" si="38"/>
        <v/>
      </c>
      <c r="T212" s="253" t="str">
        <f t="shared" si="39"/>
        <v/>
      </c>
      <c r="U212" s="253" t="str">
        <f t="shared" si="40"/>
        <v/>
      </c>
    </row>
    <row r="213" spans="1:21">
      <c r="A213" t="str">
        <f>'(V) Feiras e Eventos'!$A$32</f>
        <v>E3</v>
      </c>
      <c r="B213" t="str">
        <f>'(V) Feiras e Eventos'!$B$32</f>
        <v>Descrição da Atividade</v>
      </c>
      <c r="C213" t="str">
        <f>'(V) Feiras e Eventos'!D42</f>
        <v>5.11 Coffee Break/Catering.</v>
      </c>
      <c r="D213" t="str">
        <f>'(V) Feiras e Eventos'!E42</f>
        <v>Unidade</v>
      </c>
      <c r="E213" s="310">
        <f>'(V) Feiras e Eventos'!F42</f>
        <v>0</v>
      </c>
      <c r="F213" s="253">
        <f>'(V) Feiras e Eventos'!G42</f>
        <v>0</v>
      </c>
      <c r="G213" s="253">
        <f>'(V) Feiras e Eventos'!H42</f>
        <v>0</v>
      </c>
      <c r="H213" s="253">
        <f>'(V) Feiras e Eventos'!I42</f>
        <v>0</v>
      </c>
      <c r="I213" s="253">
        <f>'(V) Feiras e Eventos'!J42</f>
        <v>0</v>
      </c>
      <c r="J213" s="253" t="str">
        <f>'(V) Feiras e Eventos'!K42</f>
        <v/>
      </c>
      <c r="L213" t="str">
        <f t="shared" si="31"/>
        <v/>
      </c>
      <c r="M213" t="str">
        <f t="shared" si="32"/>
        <v/>
      </c>
      <c r="N213" t="str">
        <f t="shared" si="33"/>
        <v/>
      </c>
      <c r="O213" t="str">
        <f t="shared" si="34"/>
        <v/>
      </c>
      <c r="P213" s="310" t="str">
        <f t="shared" si="35"/>
        <v/>
      </c>
      <c r="Q213" s="253" t="str">
        <f t="shared" si="36"/>
        <v/>
      </c>
      <c r="R213" s="253" t="str">
        <f t="shared" si="37"/>
        <v/>
      </c>
      <c r="S213" s="253" t="str">
        <f t="shared" si="38"/>
        <v/>
      </c>
      <c r="T213" s="253" t="str">
        <f t="shared" si="39"/>
        <v/>
      </c>
      <c r="U213" s="253" t="str">
        <f t="shared" si="40"/>
        <v/>
      </c>
    </row>
    <row r="214" spans="1:21">
      <c r="A214" t="str">
        <f>'(V) Feiras e Eventos'!$A$32</f>
        <v>E3</v>
      </c>
      <c r="B214" t="str">
        <f>'(V) Feiras e Eventos'!$B$32</f>
        <v>Descrição da Atividade</v>
      </c>
      <c r="C214" t="str">
        <f>'(V) Feiras e Eventos'!D43</f>
        <v>5.12 Locação de equipamentos audiovisuais.</v>
      </c>
      <c r="D214" t="str">
        <f>'(V) Feiras e Eventos'!E43</f>
        <v>Unidade</v>
      </c>
      <c r="E214" s="310">
        <f>'(V) Feiras e Eventos'!F43</f>
        <v>0</v>
      </c>
      <c r="F214" s="253">
        <f>'(V) Feiras e Eventos'!G43</f>
        <v>0</v>
      </c>
      <c r="G214" s="253">
        <f>'(V) Feiras e Eventos'!H43</f>
        <v>0</v>
      </c>
      <c r="H214" s="253">
        <f>'(V) Feiras e Eventos'!I43</f>
        <v>0</v>
      </c>
      <c r="I214" s="253">
        <f>'(V) Feiras e Eventos'!J43</f>
        <v>0</v>
      </c>
      <c r="J214" s="253" t="str">
        <f>'(V) Feiras e Eventos'!K43</f>
        <v/>
      </c>
      <c r="L214" t="str">
        <f t="shared" si="31"/>
        <v/>
      </c>
      <c r="M214" t="str">
        <f t="shared" si="32"/>
        <v/>
      </c>
      <c r="N214" t="str">
        <f t="shared" si="33"/>
        <v/>
      </c>
      <c r="O214" t="str">
        <f t="shared" si="34"/>
        <v/>
      </c>
      <c r="P214" s="310" t="str">
        <f t="shared" si="35"/>
        <v/>
      </c>
      <c r="Q214" s="253" t="str">
        <f t="shared" si="36"/>
        <v/>
      </c>
      <c r="R214" s="253" t="str">
        <f t="shared" si="37"/>
        <v/>
      </c>
      <c r="S214" s="253" t="str">
        <f t="shared" si="38"/>
        <v/>
      </c>
      <c r="T214" s="253" t="str">
        <f t="shared" si="39"/>
        <v/>
      </c>
      <c r="U214" s="253" t="str">
        <f t="shared" si="40"/>
        <v/>
      </c>
    </row>
    <row r="215" spans="1:21">
      <c r="A215" t="str">
        <f>'(V) Feiras e Eventos'!$A$44</f>
        <v>E4</v>
      </c>
      <c r="B215" t="str">
        <f>'(V) Feiras e Eventos'!$B$44</f>
        <v>Descrição da Atividade</v>
      </c>
      <c r="C215" t="str">
        <f>'(V) Feiras e Eventos'!D44</f>
        <v>5.1 Contratação de consultoria para a preparação prévia das empresas.</v>
      </c>
      <c r="D215" t="str">
        <f>'(V) Feiras e Eventos'!E44</f>
        <v>Horas de trabalho</v>
      </c>
      <c r="E215" s="310">
        <f>'(V) Feiras e Eventos'!F44</f>
        <v>0</v>
      </c>
      <c r="F215" s="253">
        <f>'(V) Feiras e Eventos'!G44</f>
        <v>0</v>
      </c>
      <c r="G215" s="253">
        <f>'(V) Feiras e Eventos'!H44</f>
        <v>0</v>
      </c>
      <c r="H215" s="253">
        <f>'(V) Feiras e Eventos'!I44</f>
        <v>0</v>
      </c>
      <c r="I215" s="253">
        <f>'(V) Feiras e Eventos'!J44</f>
        <v>0</v>
      </c>
      <c r="J215" s="253" t="str">
        <f>'(V) Feiras e Eventos'!K44</f>
        <v/>
      </c>
      <c r="L215" t="str">
        <f t="shared" si="31"/>
        <v/>
      </c>
      <c r="M215" t="str">
        <f t="shared" si="32"/>
        <v/>
      </c>
      <c r="N215" t="str">
        <f t="shared" si="33"/>
        <v/>
      </c>
      <c r="O215" t="str">
        <f t="shared" si="34"/>
        <v/>
      </c>
      <c r="P215" s="310" t="str">
        <f t="shared" si="35"/>
        <v/>
      </c>
      <c r="Q215" s="253" t="str">
        <f t="shared" si="36"/>
        <v/>
      </c>
      <c r="R215" s="253" t="str">
        <f t="shared" si="37"/>
        <v/>
      </c>
      <c r="S215" s="253" t="str">
        <f t="shared" si="38"/>
        <v/>
      </c>
      <c r="T215" s="253" t="str">
        <f t="shared" si="39"/>
        <v/>
      </c>
      <c r="U215" s="253" t="str">
        <f t="shared" si="40"/>
        <v/>
      </c>
    </row>
    <row r="216" spans="1:21">
      <c r="A216" t="str">
        <f>'(V) Feiras e Eventos'!$A$44</f>
        <v>E4</v>
      </c>
      <c r="B216" t="str">
        <f>'(V) Feiras e Eventos'!$B$44</f>
        <v>Descrição da Atividade</v>
      </c>
      <c r="C216" t="str">
        <f>'(V) Feiras e Eventos'!D45</f>
        <v>5.2 Serviços especializados de matchmaking.</v>
      </c>
      <c r="D216" t="str">
        <f>'(V) Feiras e Eventos'!E45</f>
        <v>Horas de trabalho</v>
      </c>
      <c r="E216" s="310">
        <f>'(V) Feiras e Eventos'!F45</f>
        <v>0</v>
      </c>
      <c r="F216" s="253">
        <f>'(V) Feiras e Eventos'!G45</f>
        <v>0</v>
      </c>
      <c r="G216" s="253">
        <f>'(V) Feiras e Eventos'!H45</f>
        <v>0</v>
      </c>
      <c r="H216" s="253">
        <f>'(V) Feiras e Eventos'!I45</f>
        <v>0</v>
      </c>
      <c r="I216" s="253">
        <f>'(V) Feiras e Eventos'!J45</f>
        <v>0</v>
      </c>
      <c r="J216" s="253" t="str">
        <f>'(V) Feiras e Eventos'!K45</f>
        <v/>
      </c>
      <c r="L216" t="str">
        <f t="shared" si="31"/>
        <v/>
      </c>
      <c r="M216" t="str">
        <f t="shared" si="32"/>
        <v/>
      </c>
      <c r="N216" t="str">
        <f t="shared" si="33"/>
        <v/>
      </c>
      <c r="O216" t="str">
        <f t="shared" si="34"/>
        <v/>
      </c>
      <c r="P216" s="310" t="str">
        <f t="shared" si="35"/>
        <v/>
      </c>
      <c r="Q216" s="253" t="str">
        <f t="shared" si="36"/>
        <v/>
      </c>
      <c r="R216" s="253" t="str">
        <f t="shared" si="37"/>
        <v/>
      </c>
      <c r="S216" s="253" t="str">
        <f t="shared" si="38"/>
        <v/>
      </c>
      <c r="T216" s="253" t="str">
        <f t="shared" si="39"/>
        <v/>
      </c>
      <c r="U216" s="253" t="str">
        <f t="shared" si="40"/>
        <v/>
      </c>
    </row>
    <row r="217" spans="1:21">
      <c r="A217" t="str">
        <f>'(V) Feiras e Eventos'!$A$44</f>
        <v>E4</v>
      </c>
      <c r="B217" t="str">
        <f>'(V) Feiras e Eventos'!$B$44</f>
        <v>Descrição da Atividade</v>
      </c>
      <c r="C217" t="str">
        <f>'(V) Feiras e Eventos'!D46</f>
        <v>5.3 Diagramação e impressão de catálogo/guia do participante.</v>
      </c>
      <c r="D217" t="str">
        <f>'(V) Feiras e Eventos'!E46</f>
        <v>Unidade</v>
      </c>
      <c r="E217" s="310">
        <f>'(V) Feiras e Eventos'!F46</f>
        <v>0</v>
      </c>
      <c r="F217" s="253">
        <f>'(V) Feiras e Eventos'!G46</f>
        <v>0</v>
      </c>
      <c r="G217" s="253">
        <f>'(V) Feiras e Eventos'!H46</f>
        <v>0</v>
      </c>
      <c r="H217" s="253">
        <f>'(V) Feiras e Eventos'!I46</f>
        <v>0</v>
      </c>
      <c r="I217" s="253">
        <f>'(V) Feiras e Eventos'!J46</f>
        <v>0</v>
      </c>
      <c r="J217" s="253" t="str">
        <f>'(V) Feiras e Eventos'!K46</f>
        <v/>
      </c>
      <c r="L217" t="str">
        <f t="shared" si="31"/>
        <v/>
      </c>
      <c r="M217" t="str">
        <f t="shared" si="32"/>
        <v/>
      </c>
      <c r="N217" t="str">
        <f t="shared" si="33"/>
        <v/>
      </c>
      <c r="O217" t="str">
        <f t="shared" si="34"/>
        <v/>
      </c>
      <c r="P217" s="310" t="str">
        <f t="shared" si="35"/>
        <v/>
      </c>
      <c r="Q217" s="253" t="str">
        <f t="shared" si="36"/>
        <v/>
      </c>
      <c r="R217" s="253" t="str">
        <f t="shared" si="37"/>
        <v/>
      </c>
      <c r="S217" s="253" t="str">
        <f t="shared" si="38"/>
        <v/>
      </c>
      <c r="T217" s="253" t="str">
        <f t="shared" si="39"/>
        <v/>
      </c>
      <c r="U217" s="253" t="str">
        <f t="shared" si="40"/>
        <v/>
      </c>
    </row>
    <row r="218" spans="1:21">
      <c r="A218" t="str">
        <f>'(V) Feiras e Eventos'!$A$44</f>
        <v>E4</v>
      </c>
      <c r="B218" t="str">
        <f>'(V) Feiras e Eventos'!$B$44</f>
        <v>Descrição da Atividade</v>
      </c>
      <c r="C218" t="str">
        <f>'(V) Feiras e Eventos'!D47</f>
        <v>5.4 Custos relacionados à divulgação da ação (produção de material promocional, serviços gráficos de reprodução e veiculação em rádio, TV e mídias sociais).</v>
      </c>
      <c r="D218" t="str">
        <f>'(V) Feiras e Eventos'!E47</f>
        <v>Unidade</v>
      </c>
      <c r="E218" s="310">
        <f>'(V) Feiras e Eventos'!F47</f>
        <v>0</v>
      </c>
      <c r="F218" s="253">
        <f>'(V) Feiras e Eventos'!G47</f>
        <v>0</v>
      </c>
      <c r="G218" s="253">
        <f>'(V) Feiras e Eventos'!H47</f>
        <v>0</v>
      </c>
      <c r="H218" s="253">
        <f>'(V) Feiras e Eventos'!I47</f>
        <v>0</v>
      </c>
      <c r="I218" s="253">
        <f>'(V) Feiras e Eventos'!J47</f>
        <v>0</v>
      </c>
      <c r="J218" s="253" t="str">
        <f>'(V) Feiras e Eventos'!K47</f>
        <v/>
      </c>
      <c r="L218" t="str">
        <f t="shared" si="31"/>
        <v/>
      </c>
      <c r="M218" t="str">
        <f t="shared" si="32"/>
        <v/>
      </c>
      <c r="N218" t="str">
        <f t="shared" si="33"/>
        <v/>
      </c>
      <c r="O218" t="str">
        <f t="shared" si="34"/>
        <v/>
      </c>
      <c r="P218" s="310" t="str">
        <f t="shared" si="35"/>
        <v/>
      </c>
      <c r="Q218" s="253" t="str">
        <f t="shared" si="36"/>
        <v/>
      </c>
      <c r="R218" s="253" t="str">
        <f t="shared" si="37"/>
        <v/>
      </c>
      <c r="S218" s="253" t="str">
        <f t="shared" si="38"/>
        <v/>
      </c>
      <c r="T218" s="253" t="str">
        <f t="shared" si="39"/>
        <v/>
      </c>
      <c r="U218" s="253" t="str">
        <f t="shared" si="40"/>
        <v/>
      </c>
    </row>
    <row r="219" spans="1:21">
      <c r="A219" t="str">
        <f>'(V) Feiras e Eventos'!$A$44</f>
        <v>E4</v>
      </c>
      <c r="B219" t="str">
        <f>'(V) Feiras e Eventos'!$B$44</f>
        <v>Descrição da Atividade</v>
      </c>
      <c r="C219" t="str">
        <f>'(V) Feiras e Eventos'!D48</f>
        <v>5.5 Custos de deslocamento para corpo técnico e empresários participantes (custo de combustível, locação de veículos, passagens áreas ou rodoviárias, táxis ou transportes alternativos).</v>
      </c>
      <c r="D219" t="str">
        <f>'(V) Feiras e Eventos'!E48</f>
        <v>Unidade</v>
      </c>
      <c r="E219" s="310">
        <f>'(V) Feiras e Eventos'!F48</f>
        <v>0</v>
      </c>
      <c r="F219" s="253">
        <f>'(V) Feiras e Eventos'!G48</f>
        <v>0</v>
      </c>
      <c r="G219" s="253">
        <f>'(V) Feiras e Eventos'!H48</f>
        <v>0</v>
      </c>
      <c r="H219" s="253">
        <f>'(V) Feiras e Eventos'!I48</f>
        <v>0</v>
      </c>
      <c r="I219" s="253">
        <f>'(V) Feiras e Eventos'!J48</f>
        <v>0</v>
      </c>
      <c r="J219" s="253" t="str">
        <f>'(V) Feiras e Eventos'!K48</f>
        <v/>
      </c>
      <c r="L219" t="str">
        <f t="shared" si="31"/>
        <v/>
      </c>
      <c r="M219" t="str">
        <f t="shared" si="32"/>
        <v/>
      </c>
      <c r="N219" t="str">
        <f t="shared" si="33"/>
        <v/>
      </c>
      <c r="O219" t="str">
        <f t="shared" si="34"/>
        <v/>
      </c>
      <c r="P219" s="310" t="str">
        <f t="shared" si="35"/>
        <v/>
      </c>
      <c r="Q219" s="253" t="str">
        <f t="shared" si="36"/>
        <v/>
      </c>
      <c r="R219" s="253" t="str">
        <f t="shared" si="37"/>
        <v/>
      </c>
      <c r="S219" s="253" t="str">
        <f t="shared" si="38"/>
        <v/>
      </c>
      <c r="T219" s="253" t="str">
        <f t="shared" si="39"/>
        <v/>
      </c>
      <c r="U219" s="253" t="str">
        <f t="shared" si="40"/>
        <v/>
      </c>
    </row>
    <row r="220" spans="1:21">
      <c r="A220" t="str">
        <f>'(V) Feiras e Eventos'!$A$44</f>
        <v>E4</v>
      </c>
      <c r="B220" t="str">
        <f>'(V) Feiras e Eventos'!$B$44</f>
        <v>Descrição da Atividade</v>
      </c>
      <c r="C220" t="str">
        <f>'(V) Feiras e Eventos'!D49</f>
        <v>5.6 Hospedagem e ajuda de custo para corpo técnico.</v>
      </c>
      <c r="D220" t="str">
        <f>'(V) Feiras e Eventos'!E49</f>
        <v>Diárias</v>
      </c>
      <c r="E220" s="310">
        <f>'(V) Feiras e Eventos'!F49</f>
        <v>0</v>
      </c>
      <c r="F220" s="253">
        <f>'(V) Feiras e Eventos'!G49</f>
        <v>0</v>
      </c>
      <c r="G220" s="253">
        <f>'(V) Feiras e Eventos'!H49</f>
        <v>0</v>
      </c>
      <c r="H220" s="253">
        <f>'(V) Feiras e Eventos'!I49</f>
        <v>0</v>
      </c>
      <c r="I220" s="253">
        <f>'(V) Feiras e Eventos'!J49</f>
        <v>0</v>
      </c>
      <c r="J220" s="253" t="str">
        <f>'(V) Feiras e Eventos'!K49</f>
        <v/>
      </c>
      <c r="L220" t="str">
        <f t="shared" si="31"/>
        <v/>
      </c>
      <c r="M220" t="str">
        <f t="shared" si="32"/>
        <v/>
      </c>
      <c r="N220" t="str">
        <f t="shared" si="33"/>
        <v/>
      </c>
      <c r="O220" t="str">
        <f t="shared" si="34"/>
        <v/>
      </c>
      <c r="P220" s="310" t="str">
        <f t="shared" si="35"/>
        <v/>
      </c>
      <c r="Q220" s="253" t="str">
        <f t="shared" si="36"/>
        <v/>
      </c>
      <c r="R220" s="253" t="str">
        <f t="shared" si="37"/>
        <v/>
      </c>
      <c r="S220" s="253" t="str">
        <f t="shared" si="38"/>
        <v/>
      </c>
      <c r="T220" s="253" t="str">
        <f t="shared" si="39"/>
        <v/>
      </c>
      <c r="U220" s="253" t="str">
        <f t="shared" si="40"/>
        <v/>
      </c>
    </row>
    <row r="221" spans="1:21">
      <c r="A221" t="str">
        <f>'(V) Feiras e Eventos'!$A$44</f>
        <v>E4</v>
      </c>
      <c r="B221" t="str">
        <f>'(V) Feiras e Eventos'!$B$44</f>
        <v>Descrição da Atividade</v>
      </c>
      <c r="C221" t="str">
        <f>'(V) Feiras e Eventos'!D50</f>
        <v>5.7 Entradas/ingressos para feiras, eventos ou encontros de negócios.</v>
      </c>
      <c r="D221" t="str">
        <f>'(V) Feiras e Eventos'!E50</f>
        <v>Horas de trabalho</v>
      </c>
      <c r="E221" s="310">
        <f>'(V) Feiras e Eventos'!F50</f>
        <v>0</v>
      </c>
      <c r="F221" s="253">
        <f>'(V) Feiras e Eventos'!G50</f>
        <v>0</v>
      </c>
      <c r="G221" s="253">
        <f>'(V) Feiras e Eventos'!H50</f>
        <v>0</v>
      </c>
      <c r="H221" s="253">
        <f>'(V) Feiras e Eventos'!I50</f>
        <v>0</v>
      </c>
      <c r="I221" s="253">
        <f>'(V) Feiras e Eventos'!J50</f>
        <v>0</v>
      </c>
      <c r="J221" s="253" t="str">
        <f>'(V) Feiras e Eventos'!K50</f>
        <v/>
      </c>
      <c r="L221" t="str">
        <f t="shared" si="31"/>
        <v/>
      </c>
      <c r="M221" t="str">
        <f t="shared" si="32"/>
        <v/>
      </c>
      <c r="N221" t="str">
        <f t="shared" si="33"/>
        <v/>
      </c>
      <c r="O221" t="str">
        <f t="shared" si="34"/>
        <v/>
      </c>
      <c r="P221" s="310" t="str">
        <f t="shared" si="35"/>
        <v/>
      </c>
      <c r="Q221" s="253" t="str">
        <f t="shared" si="36"/>
        <v/>
      </c>
      <c r="R221" s="253" t="str">
        <f t="shared" si="37"/>
        <v/>
      </c>
      <c r="S221" s="253" t="str">
        <f t="shared" si="38"/>
        <v/>
      </c>
      <c r="T221" s="253" t="str">
        <f t="shared" si="39"/>
        <v/>
      </c>
      <c r="U221" s="253" t="str">
        <f t="shared" si="40"/>
        <v/>
      </c>
    </row>
    <row r="222" spans="1:21">
      <c r="A222" t="str">
        <f>'(V) Feiras e Eventos'!$A$44</f>
        <v>E4</v>
      </c>
      <c r="B222" t="str">
        <f>'(V) Feiras e Eventos'!$B$44</f>
        <v>Descrição da Atividade</v>
      </c>
      <c r="C222" t="str">
        <f>'(V) Feiras e Eventos'!D51</f>
        <v>5.8 Locação de espaço em feira ou evento (estande).</v>
      </c>
      <c r="D222" t="str">
        <f>'(V) Feiras e Eventos'!E51</f>
        <v>Diárias</v>
      </c>
      <c r="E222" s="310">
        <f>'(V) Feiras e Eventos'!F51</f>
        <v>0</v>
      </c>
      <c r="F222" s="253">
        <f>'(V) Feiras e Eventos'!G51</f>
        <v>0</v>
      </c>
      <c r="G222" s="253">
        <f>'(V) Feiras e Eventos'!H51</f>
        <v>0</v>
      </c>
      <c r="H222" s="253">
        <f>'(V) Feiras e Eventos'!I51</f>
        <v>0</v>
      </c>
      <c r="I222" s="253">
        <f>'(V) Feiras e Eventos'!J51</f>
        <v>0</v>
      </c>
      <c r="J222" s="253" t="str">
        <f>'(V) Feiras e Eventos'!K51</f>
        <v/>
      </c>
      <c r="L222" t="str">
        <f t="shared" si="31"/>
        <v/>
      </c>
      <c r="M222" t="str">
        <f t="shared" si="32"/>
        <v/>
      </c>
      <c r="N222" t="str">
        <f t="shared" si="33"/>
        <v/>
      </c>
      <c r="O222" t="str">
        <f t="shared" si="34"/>
        <v/>
      </c>
      <c r="P222" s="310" t="str">
        <f t="shared" si="35"/>
        <v/>
      </c>
      <c r="Q222" s="253" t="str">
        <f t="shared" si="36"/>
        <v/>
      </c>
      <c r="R222" s="253" t="str">
        <f t="shared" si="37"/>
        <v/>
      </c>
      <c r="S222" s="253" t="str">
        <f t="shared" si="38"/>
        <v/>
      </c>
      <c r="T222" s="253" t="str">
        <f t="shared" si="39"/>
        <v/>
      </c>
      <c r="U222" s="253" t="str">
        <f t="shared" si="40"/>
        <v/>
      </c>
    </row>
    <row r="223" spans="1:21">
      <c r="A223" t="str">
        <f>'(V) Feiras e Eventos'!$A$44</f>
        <v>E4</v>
      </c>
      <c r="B223" t="str">
        <f>'(V) Feiras e Eventos'!$B$44</f>
        <v>Descrição da Atividade</v>
      </c>
      <c r="C223" t="str">
        <f>'(V) Feiras e Eventos'!D52</f>
        <v>5.9 Locação de espaço para realização da feira, evento ou encontro de negócio.</v>
      </c>
      <c r="D223" t="str">
        <f>'(V) Feiras e Eventos'!E52</f>
        <v>Unidade</v>
      </c>
      <c r="E223" s="310">
        <f>'(V) Feiras e Eventos'!F52</f>
        <v>0</v>
      </c>
      <c r="F223" s="253">
        <f>'(V) Feiras e Eventos'!G52</f>
        <v>0</v>
      </c>
      <c r="G223" s="253">
        <f>'(V) Feiras e Eventos'!H52</f>
        <v>0</v>
      </c>
      <c r="H223" s="253">
        <f>'(V) Feiras e Eventos'!I52</f>
        <v>0</v>
      </c>
      <c r="I223" s="253">
        <f>'(V) Feiras e Eventos'!J52</f>
        <v>0</v>
      </c>
      <c r="J223" s="253" t="str">
        <f>'(V) Feiras e Eventos'!K52</f>
        <v/>
      </c>
      <c r="L223" t="str">
        <f t="shared" si="31"/>
        <v/>
      </c>
      <c r="M223" t="str">
        <f t="shared" si="32"/>
        <v/>
      </c>
      <c r="N223" t="str">
        <f t="shared" si="33"/>
        <v/>
      </c>
      <c r="O223" t="str">
        <f t="shared" si="34"/>
        <v/>
      </c>
      <c r="P223" s="310" t="str">
        <f t="shared" si="35"/>
        <v/>
      </c>
      <c r="Q223" s="253" t="str">
        <f t="shared" si="36"/>
        <v/>
      </c>
      <c r="R223" s="253" t="str">
        <f t="shared" si="37"/>
        <v/>
      </c>
      <c r="S223" s="253" t="str">
        <f t="shared" si="38"/>
        <v/>
      </c>
      <c r="T223" s="253" t="str">
        <f t="shared" si="39"/>
        <v/>
      </c>
      <c r="U223" s="253" t="str">
        <f t="shared" si="40"/>
        <v/>
      </c>
    </row>
    <row r="224" spans="1:21">
      <c r="A224" t="str">
        <f>'(V) Feiras e Eventos'!$A$44</f>
        <v>E4</v>
      </c>
      <c r="B224" t="str">
        <f>'(V) Feiras e Eventos'!$B$44</f>
        <v>Descrição da Atividade</v>
      </c>
      <c r="C224" t="str">
        <f>'(V) Feiras e Eventos'!D53</f>
        <v>5.10 Contratação de serviços necessários à realização de feiras, eventos ou encontros de negócios (seguranças, recepcionistas, socorristas etc.).</v>
      </c>
      <c r="D224" t="str">
        <f>'(V) Feiras e Eventos'!E53</f>
        <v>Unidade</v>
      </c>
      <c r="E224" s="310">
        <f>'(V) Feiras e Eventos'!F53</f>
        <v>0</v>
      </c>
      <c r="F224" s="253">
        <f>'(V) Feiras e Eventos'!G53</f>
        <v>0</v>
      </c>
      <c r="G224" s="253">
        <f>'(V) Feiras e Eventos'!H53</f>
        <v>0</v>
      </c>
      <c r="H224" s="253">
        <f>'(V) Feiras e Eventos'!I53</f>
        <v>0</v>
      </c>
      <c r="I224" s="253">
        <f>'(V) Feiras e Eventos'!J53</f>
        <v>0</v>
      </c>
      <c r="J224" s="253" t="str">
        <f>'(V) Feiras e Eventos'!K53</f>
        <v/>
      </c>
      <c r="L224" t="str">
        <f t="shared" si="31"/>
        <v/>
      </c>
      <c r="M224" t="str">
        <f t="shared" si="32"/>
        <v/>
      </c>
      <c r="N224" t="str">
        <f t="shared" si="33"/>
        <v/>
      </c>
      <c r="O224" t="str">
        <f t="shared" si="34"/>
        <v/>
      </c>
      <c r="P224" s="310" t="str">
        <f t="shared" si="35"/>
        <v/>
      </c>
      <c r="Q224" s="253" t="str">
        <f t="shared" si="36"/>
        <v/>
      </c>
      <c r="R224" s="253" t="str">
        <f t="shared" si="37"/>
        <v/>
      </c>
      <c r="S224" s="253" t="str">
        <f t="shared" si="38"/>
        <v/>
      </c>
      <c r="T224" s="253" t="str">
        <f t="shared" si="39"/>
        <v/>
      </c>
      <c r="U224" s="253" t="str">
        <f t="shared" si="40"/>
        <v/>
      </c>
    </row>
    <row r="225" spans="1:21">
      <c r="A225" t="str">
        <f>'(V) Feiras e Eventos'!$A$44</f>
        <v>E4</v>
      </c>
      <c r="B225" t="str">
        <f>'(V) Feiras e Eventos'!$B$44</f>
        <v>Descrição da Atividade</v>
      </c>
      <c r="C225" t="str">
        <f>'(V) Feiras e Eventos'!D54</f>
        <v>5.11 Coffee Break/Catering.</v>
      </c>
      <c r="D225" t="str">
        <f>'(V) Feiras e Eventos'!E54</f>
        <v>Unidade</v>
      </c>
      <c r="E225" s="310">
        <f>'(V) Feiras e Eventos'!F54</f>
        <v>0</v>
      </c>
      <c r="F225" s="253">
        <f>'(V) Feiras e Eventos'!G54</f>
        <v>0</v>
      </c>
      <c r="G225" s="253">
        <f>'(V) Feiras e Eventos'!H54</f>
        <v>0</v>
      </c>
      <c r="H225" s="253">
        <f>'(V) Feiras e Eventos'!I54</f>
        <v>0</v>
      </c>
      <c r="I225" s="253">
        <f>'(V) Feiras e Eventos'!J54</f>
        <v>0</v>
      </c>
      <c r="J225" s="253" t="str">
        <f>'(V) Feiras e Eventos'!K54</f>
        <v/>
      </c>
      <c r="L225" t="str">
        <f t="shared" si="31"/>
        <v/>
      </c>
      <c r="M225" t="str">
        <f t="shared" si="32"/>
        <v/>
      </c>
      <c r="N225" t="str">
        <f t="shared" si="33"/>
        <v/>
      </c>
      <c r="O225" t="str">
        <f t="shared" si="34"/>
        <v/>
      </c>
      <c r="P225" s="310" t="str">
        <f t="shared" si="35"/>
        <v/>
      </c>
      <c r="Q225" s="253" t="str">
        <f t="shared" si="36"/>
        <v/>
      </c>
      <c r="R225" s="253" t="str">
        <f t="shared" si="37"/>
        <v/>
      </c>
      <c r="S225" s="253" t="str">
        <f t="shared" si="38"/>
        <v/>
      </c>
      <c r="T225" s="253" t="str">
        <f t="shared" si="39"/>
        <v/>
      </c>
      <c r="U225" s="253" t="str">
        <f t="shared" si="40"/>
        <v/>
      </c>
    </row>
    <row r="226" spans="1:21">
      <c r="A226" t="str">
        <f>'(V) Feiras e Eventos'!$A$44</f>
        <v>E4</v>
      </c>
      <c r="B226" t="str">
        <f>'(V) Feiras e Eventos'!$B$44</f>
        <v>Descrição da Atividade</v>
      </c>
      <c r="C226" t="str">
        <f>'(V) Feiras e Eventos'!D55</f>
        <v>5.12 Locação de equipamentos audiovisuais.</v>
      </c>
      <c r="D226" t="str">
        <f>'(V) Feiras e Eventos'!E55</f>
        <v>Unidade</v>
      </c>
      <c r="E226" s="310">
        <f>'(V) Feiras e Eventos'!F55</f>
        <v>0</v>
      </c>
      <c r="F226" s="253">
        <f>'(V) Feiras e Eventos'!G55</f>
        <v>0</v>
      </c>
      <c r="G226" s="253">
        <f>'(V) Feiras e Eventos'!H55</f>
        <v>0</v>
      </c>
      <c r="H226" s="253">
        <f>'(V) Feiras e Eventos'!I55</f>
        <v>0</v>
      </c>
      <c r="I226" s="253">
        <f>'(V) Feiras e Eventos'!J55</f>
        <v>0</v>
      </c>
      <c r="J226" s="253" t="str">
        <f>'(V) Feiras e Eventos'!K55</f>
        <v/>
      </c>
      <c r="L226" t="str">
        <f t="shared" si="31"/>
        <v/>
      </c>
      <c r="M226" t="str">
        <f t="shared" si="32"/>
        <v/>
      </c>
      <c r="N226" t="str">
        <f t="shared" si="33"/>
        <v/>
      </c>
      <c r="O226" t="str">
        <f t="shared" si="34"/>
        <v/>
      </c>
      <c r="P226" s="310" t="str">
        <f t="shared" si="35"/>
        <v/>
      </c>
      <c r="Q226" s="253" t="str">
        <f t="shared" si="36"/>
        <v/>
      </c>
      <c r="R226" s="253" t="str">
        <f t="shared" si="37"/>
        <v/>
      </c>
      <c r="S226" s="253" t="str">
        <f t="shared" si="38"/>
        <v/>
      </c>
      <c r="T226" s="253" t="str">
        <f t="shared" si="39"/>
        <v/>
      </c>
      <c r="U226" s="253" t="str">
        <f t="shared" si="40"/>
        <v/>
      </c>
    </row>
    <row r="227" spans="1:21">
      <c r="A227" t="str">
        <f>'(V) Feiras e Eventos'!$A$56</f>
        <v>E5</v>
      </c>
      <c r="B227" t="str">
        <f>'(V) Feiras e Eventos'!$B$56</f>
        <v>Descrição da Atividade</v>
      </c>
      <c r="C227" t="str">
        <f>'(V) Feiras e Eventos'!D56</f>
        <v>5.1 Contratação de consultoria para a preparação prévia das empresas.</v>
      </c>
      <c r="D227" t="str">
        <f>'(V) Feiras e Eventos'!E56</f>
        <v>Horas de trabalho</v>
      </c>
      <c r="E227" s="310">
        <f>'(V) Feiras e Eventos'!F56</f>
        <v>0</v>
      </c>
      <c r="F227" s="253">
        <f>'(V) Feiras e Eventos'!G56</f>
        <v>0</v>
      </c>
      <c r="G227" s="253">
        <f>'(V) Feiras e Eventos'!H56</f>
        <v>0</v>
      </c>
      <c r="H227" s="253">
        <f>'(V) Feiras e Eventos'!I56</f>
        <v>0</v>
      </c>
      <c r="I227" s="253">
        <f>'(V) Feiras e Eventos'!J56</f>
        <v>0</v>
      </c>
      <c r="J227" s="253" t="str">
        <f>'(V) Feiras e Eventos'!K56</f>
        <v/>
      </c>
      <c r="L227" t="str">
        <f t="shared" si="31"/>
        <v/>
      </c>
      <c r="M227" t="str">
        <f t="shared" si="32"/>
        <v/>
      </c>
      <c r="N227" t="str">
        <f t="shared" si="33"/>
        <v/>
      </c>
      <c r="O227" t="str">
        <f t="shared" si="34"/>
        <v/>
      </c>
      <c r="P227" s="310" t="str">
        <f t="shared" si="35"/>
        <v/>
      </c>
      <c r="Q227" s="253" t="str">
        <f t="shared" si="36"/>
        <v/>
      </c>
      <c r="R227" s="253" t="str">
        <f t="shared" si="37"/>
        <v/>
      </c>
      <c r="S227" s="253" t="str">
        <f t="shared" si="38"/>
        <v/>
      </c>
      <c r="T227" s="253" t="str">
        <f t="shared" si="39"/>
        <v/>
      </c>
      <c r="U227" s="253" t="str">
        <f t="shared" si="40"/>
        <v/>
      </c>
    </row>
    <row r="228" spans="1:21">
      <c r="A228" t="str">
        <f>'(V) Feiras e Eventos'!$A$56</f>
        <v>E5</v>
      </c>
      <c r="B228" t="str">
        <f>'(V) Feiras e Eventos'!$B$56</f>
        <v>Descrição da Atividade</v>
      </c>
      <c r="C228" t="str">
        <f>'(V) Feiras e Eventos'!D57</f>
        <v>5.2 Serviços especializados de matchmaking.</v>
      </c>
      <c r="D228" t="str">
        <f>'(V) Feiras e Eventos'!E57</f>
        <v>Horas de trabalho</v>
      </c>
      <c r="E228" s="310">
        <f>'(V) Feiras e Eventos'!F57</f>
        <v>0</v>
      </c>
      <c r="F228" s="253">
        <f>'(V) Feiras e Eventos'!G57</f>
        <v>0</v>
      </c>
      <c r="G228" s="253">
        <f>'(V) Feiras e Eventos'!H57</f>
        <v>0</v>
      </c>
      <c r="H228" s="253">
        <f>'(V) Feiras e Eventos'!I57</f>
        <v>0</v>
      </c>
      <c r="I228" s="253">
        <f>'(V) Feiras e Eventos'!J57</f>
        <v>0</v>
      </c>
      <c r="J228" s="253" t="str">
        <f>'(V) Feiras e Eventos'!K57</f>
        <v/>
      </c>
      <c r="L228" t="str">
        <f t="shared" si="31"/>
        <v/>
      </c>
      <c r="M228" t="str">
        <f t="shared" si="32"/>
        <v/>
      </c>
      <c r="N228" t="str">
        <f t="shared" si="33"/>
        <v/>
      </c>
      <c r="O228" t="str">
        <f t="shared" si="34"/>
        <v/>
      </c>
      <c r="P228" s="310" t="str">
        <f t="shared" si="35"/>
        <v/>
      </c>
      <c r="Q228" s="253" t="str">
        <f t="shared" si="36"/>
        <v/>
      </c>
      <c r="R228" s="253" t="str">
        <f t="shared" si="37"/>
        <v/>
      </c>
      <c r="S228" s="253" t="str">
        <f t="shared" si="38"/>
        <v/>
      </c>
      <c r="T228" s="253" t="str">
        <f t="shared" si="39"/>
        <v/>
      </c>
      <c r="U228" s="253" t="str">
        <f t="shared" si="40"/>
        <v/>
      </c>
    </row>
    <row r="229" spans="1:21">
      <c r="A229" t="str">
        <f>'(V) Feiras e Eventos'!$A$56</f>
        <v>E5</v>
      </c>
      <c r="B229" t="str">
        <f>'(V) Feiras e Eventos'!$B$56</f>
        <v>Descrição da Atividade</v>
      </c>
      <c r="C229" t="str">
        <f>'(V) Feiras e Eventos'!D58</f>
        <v>5.3 Diagramação e impressão de catálogo/guia do participante.</v>
      </c>
      <c r="D229" t="str">
        <f>'(V) Feiras e Eventos'!E58</f>
        <v>Unidade</v>
      </c>
      <c r="E229" s="310">
        <f>'(V) Feiras e Eventos'!F58</f>
        <v>0</v>
      </c>
      <c r="F229" s="253">
        <f>'(V) Feiras e Eventos'!G58</f>
        <v>0</v>
      </c>
      <c r="G229" s="253">
        <f>'(V) Feiras e Eventos'!H58</f>
        <v>0</v>
      </c>
      <c r="H229" s="253">
        <f>'(V) Feiras e Eventos'!I58</f>
        <v>0</v>
      </c>
      <c r="I229" s="253">
        <f>'(V) Feiras e Eventos'!J58</f>
        <v>0</v>
      </c>
      <c r="J229" s="253" t="str">
        <f>'(V) Feiras e Eventos'!K58</f>
        <v/>
      </c>
      <c r="L229" t="str">
        <f t="shared" si="31"/>
        <v/>
      </c>
      <c r="M229" t="str">
        <f t="shared" si="32"/>
        <v/>
      </c>
      <c r="N229" t="str">
        <f t="shared" si="33"/>
        <v/>
      </c>
      <c r="O229" t="str">
        <f t="shared" si="34"/>
        <v/>
      </c>
      <c r="P229" s="310" t="str">
        <f t="shared" si="35"/>
        <v/>
      </c>
      <c r="Q229" s="253" t="str">
        <f t="shared" si="36"/>
        <v/>
      </c>
      <c r="R229" s="253" t="str">
        <f t="shared" si="37"/>
        <v/>
      </c>
      <c r="S229" s="253" t="str">
        <f t="shared" si="38"/>
        <v/>
      </c>
      <c r="T229" s="253" t="str">
        <f t="shared" si="39"/>
        <v/>
      </c>
      <c r="U229" s="253" t="str">
        <f t="shared" si="40"/>
        <v/>
      </c>
    </row>
    <row r="230" spans="1:21">
      <c r="A230" t="str">
        <f>'(V) Feiras e Eventos'!$A$56</f>
        <v>E5</v>
      </c>
      <c r="B230" t="str">
        <f>'(V) Feiras e Eventos'!$B$56</f>
        <v>Descrição da Atividade</v>
      </c>
      <c r="C230" t="str">
        <f>'(V) Feiras e Eventos'!D59</f>
        <v>5.4 Custos relacionados à divulgação da ação (produção de material promocional, serviços gráficos de reprodução e veiculação em rádio, TV e mídias sociais).</v>
      </c>
      <c r="D230" t="str">
        <f>'(V) Feiras e Eventos'!E59</f>
        <v>Unidade</v>
      </c>
      <c r="E230" s="310">
        <f>'(V) Feiras e Eventos'!F59</f>
        <v>0</v>
      </c>
      <c r="F230" s="253">
        <f>'(V) Feiras e Eventos'!G59</f>
        <v>0</v>
      </c>
      <c r="G230" s="253">
        <f>'(V) Feiras e Eventos'!H59</f>
        <v>0</v>
      </c>
      <c r="H230" s="253">
        <f>'(V) Feiras e Eventos'!I59</f>
        <v>0</v>
      </c>
      <c r="I230" s="253">
        <f>'(V) Feiras e Eventos'!J59</f>
        <v>0</v>
      </c>
      <c r="J230" s="253" t="str">
        <f>'(V) Feiras e Eventos'!K59</f>
        <v/>
      </c>
      <c r="L230" t="str">
        <f t="shared" si="31"/>
        <v/>
      </c>
      <c r="M230" t="str">
        <f t="shared" si="32"/>
        <v/>
      </c>
      <c r="N230" t="str">
        <f t="shared" si="33"/>
        <v/>
      </c>
      <c r="O230" t="str">
        <f t="shared" si="34"/>
        <v/>
      </c>
      <c r="P230" s="310" t="str">
        <f t="shared" si="35"/>
        <v/>
      </c>
      <c r="Q230" s="253" t="str">
        <f t="shared" si="36"/>
        <v/>
      </c>
      <c r="R230" s="253" t="str">
        <f t="shared" si="37"/>
        <v/>
      </c>
      <c r="S230" s="253" t="str">
        <f t="shared" si="38"/>
        <v/>
      </c>
      <c r="T230" s="253" t="str">
        <f t="shared" si="39"/>
        <v/>
      </c>
      <c r="U230" s="253" t="str">
        <f t="shared" si="40"/>
        <v/>
      </c>
    </row>
    <row r="231" spans="1:21">
      <c r="A231" t="str">
        <f>'(V) Feiras e Eventos'!$A$56</f>
        <v>E5</v>
      </c>
      <c r="B231" t="str">
        <f>'(V) Feiras e Eventos'!$B$56</f>
        <v>Descrição da Atividade</v>
      </c>
      <c r="C231" t="str">
        <f>'(V) Feiras e Eventos'!D60</f>
        <v>5.5 Custos de deslocamento para corpo técnico e empresários participantes (custo de combustível, locação de veículos, passagens áreas ou rodoviárias, táxis ou transportes alternativos).</v>
      </c>
      <c r="D231" t="str">
        <f>'(V) Feiras e Eventos'!E60</f>
        <v>Unidade</v>
      </c>
      <c r="E231" s="310">
        <f>'(V) Feiras e Eventos'!F60</f>
        <v>0</v>
      </c>
      <c r="F231" s="253">
        <f>'(V) Feiras e Eventos'!G60</f>
        <v>0</v>
      </c>
      <c r="G231" s="253">
        <f>'(V) Feiras e Eventos'!H60</f>
        <v>0</v>
      </c>
      <c r="H231" s="253">
        <f>'(V) Feiras e Eventos'!I60</f>
        <v>0</v>
      </c>
      <c r="I231" s="253">
        <f>'(V) Feiras e Eventos'!J60</f>
        <v>0</v>
      </c>
      <c r="J231" s="253" t="str">
        <f>'(V) Feiras e Eventos'!K60</f>
        <v/>
      </c>
      <c r="L231" t="str">
        <f t="shared" si="31"/>
        <v/>
      </c>
      <c r="M231" t="str">
        <f t="shared" si="32"/>
        <v/>
      </c>
      <c r="N231" t="str">
        <f t="shared" si="33"/>
        <v/>
      </c>
      <c r="O231" t="str">
        <f t="shared" si="34"/>
        <v/>
      </c>
      <c r="P231" s="310" t="str">
        <f t="shared" si="35"/>
        <v/>
      </c>
      <c r="Q231" s="253" t="str">
        <f t="shared" si="36"/>
        <v/>
      </c>
      <c r="R231" s="253" t="str">
        <f t="shared" si="37"/>
        <v/>
      </c>
      <c r="S231" s="253" t="str">
        <f t="shared" si="38"/>
        <v/>
      </c>
      <c r="T231" s="253" t="str">
        <f t="shared" si="39"/>
        <v/>
      </c>
      <c r="U231" s="253" t="str">
        <f t="shared" si="40"/>
        <v/>
      </c>
    </row>
    <row r="232" spans="1:21">
      <c r="A232" t="str">
        <f>'(V) Feiras e Eventos'!$A$56</f>
        <v>E5</v>
      </c>
      <c r="B232" t="str">
        <f>'(V) Feiras e Eventos'!$B$56</f>
        <v>Descrição da Atividade</v>
      </c>
      <c r="C232" t="str">
        <f>'(V) Feiras e Eventos'!D61</f>
        <v>5.6 Hospedagem e ajuda de custo para corpo técnico.</v>
      </c>
      <c r="D232" t="str">
        <f>'(V) Feiras e Eventos'!E61</f>
        <v>Diárias</v>
      </c>
      <c r="E232" s="310">
        <f>'(V) Feiras e Eventos'!F61</f>
        <v>0</v>
      </c>
      <c r="F232" s="253">
        <f>'(V) Feiras e Eventos'!G61</f>
        <v>0</v>
      </c>
      <c r="G232" s="253">
        <f>'(V) Feiras e Eventos'!H61</f>
        <v>0</v>
      </c>
      <c r="H232" s="253">
        <f>'(V) Feiras e Eventos'!I61</f>
        <v>0</v>
      </c>
      <c r="I232" s="253">
        <f>'(V) Feiras e Eventos'!J61</f>
        <v>0</v>
      </c>
      <c r="J232" s="253" t="str">
        <f>'(V) Feiras e Eventos'!K61</f>
        <v/>
      </c>
      <c r="L232" t="str">
        <f t="shared" si="31"/>
        <v/>
      </c>
      <c r="M232" t="str">
        <f t="shared" si="32"/>
        <v/>
      </c>
      <c r="N232" t="str">
        <f t="shared" si="33"/>
        <v/>
      </c>
      <c r="O232" t="str">
        <f t="shared" si="34"/>
        <v/>
      </c>
      <c r="P232" s="310" t="str">
        <f t="shared" si="35"/>
        <v/>
      </c>
      <c r="Q232" s="253" t="str">
        <f t="shared" si="36"/>
        <v/>
      </c>
      <c r="R232" s="253" t="str">
        <f t="shared" si="37"/>
        <v/>
      </c>
      <c r="S232" s="253" t="str">
        <f t="shared" si="38"/>
        <v/>
      </c>
      <c r="T232" s="253" t="str">
        <f t="shared" si="39"/>
        <v/>
      </c>
      <c r="U232" s="253" t="str">
        <f t="shared" si="40"/>
        <v/>
      </c>
    </row>
    <row r="233" spans="1:21">
      <c r="A233" t="str">
        <f>'(V) Feiras e Eventos'!$A$56</f>
        <v>E5</v>
      </c>
      <c r="B233" t="str">
        <f>'(V) Feiras e Eventos'!$B$56</f>
        <v>Descrição da Atividade</v>
      </c>
      <c r="C233" t="str">
        <f>'(V) Feiras e Eventos'!D62</f>
        <v>5.7 Entradas/ingressos para feiras, eventos ou encontros de negócios.</v>
      </c>
      <c r="D233" t="str">
        <f>'(V) Feiras e Eventos'!E62</f>
        <v>Horas de trabalho</v>
      </c>
      <c r="E233" s="310">
        <f>'(V) Feiras e Eventos'!F62</f>
        <v>0</v>
      </c>
      <c r="F233" s="253">
        <f>'(V) Feiras e Eventos'!G62</f>
        <v>0</v>
      </c>
      <c r="G233" s="253">
        <f>'(V) Feiras e Eventos'!H62</f>
        <v>0</v>
      </c>
      <c r="H233" s="253">
        <f>'(V) Feiras e Eventos'!I62</f>
        <v>0</v>
      </c>
      <c r="I233" s="253">
        <f>'(V) Feiras e Eventos'!J62</f>
        <v>0</v>
      </c>
      <c r="J233" s="253" t="str">
        <f>'(V) Feiras e Eventos'!K62</f>
        <v/>
      </c>
      <c r="L233" t="str">
        <f t="shared" si="31"/>
        <v/>
      </c>
      <c r="M233" t="str">
        <f t="shared" si="32"/>
        <v/>
      </c>
      <c r="N233" t="str">
        <f t="shared" si="33"/>
        <v/>
      </c>
      <c r="O233" t="str">
        <f t="shared" si="34"/>
        <v/>
      </c>
      <c r="P233" s="310" t="str">
        <f t="shared" si="35"/>
        <v/>
      </c>
      <c r="Q233" s="253" t="str">
        <f t="shared" si="36"/>
        <v/>
      </c>
      <c r="R233" s="253" t="str">
        <f t="shared" si="37"/>
        <v/>
      </c>
      <c r="S233" s="253" t="str">
        <f t="shared" si="38"/>
        <v/>
      </c>
      <c r="T233" s="253" t="str">
        <f t="shared" si="39"/>
        <v/>
      </c>
      <c r="U233" s="253" t="str">
        <f t="shared" si="40"/>
        <v/>
      </c>
    </row>
    <row r="234" spans="1:21">
      <c r="A234" t="str">
        <f>'(V) Feiras e Eventos'!$A$56</f>
        <v>E5</v>
      </c>
      <c r="B234" t="str">
        <f>'(V) Feiras e Eventos'!$B$56</f>
        <v>Descrição da Atividade</v>
      </c>
      <c r="C234" t="str">
        <f>'(V) Feiras e Eventos'!D63</f>
        <v>5.8 Locação de espaço em feira ou evento (estande).</v>
      </c>
      <c r="D234" t="str">
        <f>'(V) Feiras e Eventos'!E63</f>
        <v>Diárias</v>
      </c>
      <c r="E234" s="310">
        <f>'(V) Feiras e Eventos'!F63</f>
        <v>0</v>
      </c>
      <c r="F234" s="253">
        <f>'(V) Feiras e Eventos'!G63</f>
        <v>0</v>
      </c>
      <c r="G234" s="253">
        <f>'(V) Feiras e Eventos'!H63</f>
        <v>0</v>
      </c>
      <c r="H234" s="253">
        <f>'(V) Feiras e Eventos'!I63</f>
        <v>0</v>
      </c>
      <c r="I234" s="253">
        <f>'(V) Feiras e Eventos'!J63</f>
        <v>0</v>
      </c>
      <c r="J234" s="253" t="str">
        <f>'(V) Feiras e Eventos'!K63</f>
        <v/>
      </c>
      <c r="L234" t="str">
        <f t="shared" si="31"/>
        <v/>
      </c>
      <c r="M234" t="str">
        <f t="shared" si="32"/>
        <v/>
      </c>
      <c r="N234" t="str">
        <f t="shared" si="33"/>
        <v/>
      </c>
      <c r="O234" t="str">
        <f t="shared" si="34"/>
        <v/>
      </c>
      <c r="P234" s="310" t="str">
        <f t="shared" si="35"/>
        <v/>
      </c>
      <c r="Q234" s="253" t="str">
        <f t="shared" si="36"/>
        <v/>
      </c>
      <c r="R234" s="253" t="str">
        <f t="shared" si="37"/>
        <v/>
      </c>
      <c r="S234" s="253" t="str">
        <f t="shared" si="38"/>
        <v/>
      </c>
      <c r="T234" s="253" t="str">
        <f t="shared" si="39"/>
        <v/>
      </c>
      <c r="U234" s="253" t="str">
        <f t="shared" si="40"/>
        <v/>
      </c>
    </row>
    <row r="235" spans="1:21">
      <c r="A235" t="str">
        <f>'(V) Feiras e Eventos'!$A$56</f>
        <v>E5</v>
      </c>
      <c r="B235" t="str">
        <f>'(V) Feiras e Eventos'!$B$56</f>
        <v>Descrição da Atividade</v>
      </c>
      <c r="C235" t="str">
        <f>'(V) Feiras e Eventos'!D64</f>
        <v>5.9 Locação de espaço para realização da feira, evento ou encontro de negócio.</v>
      </c>
      <c r="D235" t="str">
        <f>'(V) Feiras e Eventos'!E64</f>
        <v>Unidade</v>
      </c>
      <c r="E235" s="310">
        <f>'(V) Feiras e Eventos'!F64</f>
        <v>0</v>
      </c>
      <c r="F235" s="253">
        <f>'(V) Feiras e Eventos'!G64</f>
        <v>0</v>
      </c>
      <c r="G235" s="253">
        <f>'(V) Feiras e Eventos'!H64</f>
        <v>0</v>
      </c>
      <c r="H235" s="253">
        <f>'(V) Feiras e Eventos'!I64</f>
        <v>0</v>
      </c>
      <c r="I235" s="253">
        <f>'(V) Feiras e Eventos'!J64</f>
        <v>0</v>
      </c>
      <c r="J235" s="253" t="str">
        <f>'(V) Feiras e Eventos'!K64</f>
        <v/>
      </c>
      <c r="L235" t="str">
        <f t="shared" si="31"/>
        <v/>
      </c>
      <c r="M235" t="str">
        <f t="shared" si="32"/>
        <v/>
      </c>
      <c r="N235" t="str">
        <f t="shared" si="33"/>
        <v/>
      </c>
      <c r="O235" t="str">
        <f t="shared" si="34"/>
        <v/>
      </c>
      <c r="P235" s="310" t="str">
        <f t="shared" si="35"/>
        <v/>
      </c>
      <c r="Q235" s="253" t="str">
        <f t="shared" si="36"/>
        <v/>
      </c>
      <c r="R235" s="253" t="str">
        <f t="shared" si="37"/>
        <v/>
      </c>
      <c r="S235" s="253" t="str">
        <f t="shared" si="38"/>
        <v/>
      </c>
      <c r="T235" s="253" t="str">
        <f t="shared" si="39"/>
        <v/>
      </c>
      <c r="U235" s="253" t="str">
        <f t="shared" si="40"/>
        <v/>
      </c>
    </row>
    <row r="236" spans="1:21">
      <c r="A236" t="str">
        <f>'(V) Feiras e Eventos'!$A$56</f>
        <v>E5</v>
      </c>
      <c r="B236" t="str">
        <f>'(V) Feiras e Eventos'!$B$56</f>
        <v>Descrição da Atividade</v>
      </c>
      <c r="C236" t="str">
        <f>'(V) Feiras e Eventos'!D65</f>
        <v>5.10 Contratação de serviços necessários à realização de feiras, eventos ou encontros de negócios (seguranças, recepcionistas, socorristas etc.).</v>
      </c>
      <c r="D236" t="str">
        <f>'(V) Feiras e Eventos'!E65</f>
        <v>Unidade</v>
      </c>
      <c r="E236" s="310">
        <f>'(V) Feiras e Eventos'!F65</f>
        <v>0</v>
      </c>
      <c r="F236" s="253">
        <f>'(V) Feiras e Eventos'!G65</f>
        <v>0</v>
      </c>
      <c r="G236" s="253">
        <f>'(V) Feiras e Eventos'!H65</f>
        <v>0</v>
      </c>
      <c r="H236" s="253">
        <f>'(V) Feiras e Eventos'!I65</f>
        <v>0</v>
      </c>
      <c r="I236" s="253">
        <f>'(V) Feiras e Eventos'!J65</f>
        <v>0</v>
      </c>
      <c r="J236" s="253" t="str">
        <f>'(V) Feiras e Eventos'!K65</f>
        <v/>
      </c>
      <c r="L236" t="str">
        <f t="shared" si="31"/>
        <v/>
      </c>
      <c r="M236" t="str">
        <f t="shared" si="32"/>
        <v/>
      </c>
      <c r="N236" t="str">
        <f t="shared" si="33"/>
        <v/>
      </c>
      <c r="O236" t="str">
        <f t="shared" si="34"/>
        <v/>
      </c>
      <c r="P236" s="310" t="str">
        <f t="shared" si="35"/>
        <v/>
      </c>
      <c r="Q236" s="253" t="str">
        <f t="shared" si="36"/>
        <v/>
      </c>
      <c r="R236" s="253" t="str">
        <f t="shared" si="37"/>
        <v/>
      </c>
      <c r="S236" s="253" t="str">
        <f t="shared" si="38"/>
        <v/>
      </c>
      <c r="T236" s="253" t="str">
        <f t="shared" si="39"/>
        <v/>
      </c>
      <c r="U236" s="253" t="str">
        <f t="shared" si="40"/>
        <v/>
      </c>
    </row>
    <row r="237" spans="1:21">
      <c r="A237" t="str">
        <f>'(V) Feiras e Eventos'!$A$56</f>
        <v>E5</v>
      </c>
      <c r="B237" t="str">
        <f>'(V) Feiras e Eventos'!$B$56</f>
        <v>Descrição da Atividade</v>
      </c>
      <c r="C237" t="str">
        <f>'(V) Feiras e Eventos'!D66</f>
        <v>5.11 Coffee Break/Catering.</v>
      </c>
      <c r="D237" t="str">
        <f>'(V) Feiras e Eventos'!E66</f>
        <v>Unidade</v>
      </c>
      <c r="E237" s="310">
        <f>'(V) Feiras e Eventos'!F66</f>
        <v>0</v>
      </c>
      <c r="F237" s="253">
        <f>'(V) Feiras e Eventos'!G66</f>
        <v>0</v>
      </c>
      <c r="G237" s="253">
        <f>'(V) Feiras e Eventos'!H66</f>
        <v>0</v>
      </c>
      <c r="H237" s="253">
        <f>'(V) Feiras e Eventos'!I66</f>
        <v>0</v>
      </c>
      <c r="I237" s="253">
        <f>'(V) Feiras e Eventos'!J66</f>
        <v>0</v>
      </c>
      <c r="J237" s="253" t="str">
        <f>'(V) Feiras e Eventos'!K66</f>
        <v/>
      </c>
      <c r="L237" t="str">
        <f t="shared" si="31"/>
        <v/>
      </c>
      <c r="M237" t="str">
        <f t="shared" si="32"/>
        <v/>
      </c>
      <c r="N237" t="str">
        <f t="shared" si="33"/>
        <v/>
      </c>
      <c r="O237" t="str">
        <f t="shared" si="34"/>
        <v/>
      </c>
      <c r="P237" s="310" t="str">
        <f t="shared" si="35"/>
        <v/>
      </c>
      <c r="Q237" s="253" t="str">
        <f t="shared" si="36"/>
        <v/>
      </c>
      <c r="R237" s="253" t="str">
        <f t="shared" si="37"/>
        <v/>
      </c>
      <c r="S237" s="253" t="str">
        <f t="shared" si="38"/>
        <v/>
      </c>
      <c r="T237" s="253" t="str">
        <f t="shared" si="39"/>
        <v/>
      </c>
      <c r="U237" s="253" t="str">
        <f t="shared" si="40"/>
        <v/>
      </c>
    </row>
    <row r="238" spans="1:21">
      <c r="A238" t="str">
        <f>'(V) Feiras e Eventos'!$A$56</f>
        <v>E5</v>
      </c>
      <c r="B238" t="str">
        <f>'(V) Feiras e Eventos'!$B$56</f>
        <v>Descrição da Atividade</v>
      </c>
      <c r="C238" t="str">
        <f>'(V) Feiras e Eventos'!D67</f>
        <v>5.12 Locação de equipamentos audiovisuais.</v>
      </c>
      <c r="D238" t="str">
        <f>'(V) Feiras e Eventos'!E67</f>
        <v>Unidade</v>
      </c>
      <c r="E238" s="310">
        <f>'(V) Feiras e Eventos'!F67</f>
        <v>0</v>
      </c>
      <c r="F238" s="253">
        <f>'(V) Feiras e Eventos'!G67</f>
        <v>0</v>
      </c>
      <c r="G238" s="253">
        <f>'(V) Feiras e Eventos'!H67</f>
        <v>0</v>
      </c>
      <c r="H238" s="253">
        <f>'(V) Feiras e Eventos'!I67</f>
        <v>0</v>
      </c>
      <c r="I238" s="253">
        <f>'(V) Feiras e Eventos'!J67</f>
        <v>0</v>
      </c>
      <c r="J238" s="253" t="str">
        <f>'(V) Feiras e Eventos'!K67</f>
        <v/>
      </c>
      <c r="L238" t="str">
        <f t="shared" si="31"/>
        <v/>
      </c>
      <c r="M238" t="str">
        <f t="shared" si="32"/>
        <v/>
      </c>
      <c r="N238" t="str">
        <f t="shared" si="33"/>
        <v/>
      </c>
      <c r="O238" t="str">
        <f t="shared" si="34"/>
        <v/>
      </c>
      <c r="P238" s="310" t="str">
        <f t="shared" si="35"/>
        <v/>
      </c>
      <c r="Q238" s="253" t="str">
        <f t="shared" si="36"/>
        <v/>
      </c>
      <c r="R238" s="253" t="str">
        <f t="shared" si="37"/>
        <v/>
      </c>
      <c r="S238" s="253" t="str">
        <f t="shared" si="38"/>
        <v/>
      </c>
      <c r="T238" s="253" t="str">
        <f t="shared" si="39"/>
        <v/>
      </c>
      <c r="U238" s="253" t="str">
        <f t="shared" si="40"/>
        <v/>
      </c>
    </row>
    <row r="239" spans="1:21">
      <c r="A239" t="str">
        <f>'(V) Feiras e Eventos'!$A$68</f>
        <v>E6</v>
      </c>
      <c r="B239" t="str">
        <f>'(V) Feiras e Eventos'!$B$68</f>
        <v>Descrição da Atividade</v>
      </c>
      <c r="C239" t="str">
        <f>'(V) Feiras e Eventos'!D68</f>
        <v>5.1 Contratação de consultoria para a preparação prévia das empresas.</v>
      </c>
      <c r="D239" t="str">
        <f>'(V) Feiras e Eventos'!E68</f>
        <v>Horas de trabalho</v>
      </c>
      <c r="E239" s="310">
        <f>'(V) Feiras e Eventos'!F68</f>
        <v>0</v>
      </c>
      <c r="F239" s="253">
        <f>'(V) Feiras e Eventos'!G68</f>
        <v>0</v>
      </c>
      <c r="G239" s="253">
        <f>'(V) Feiras e Eventos'!H68</f>
        <v>0</v>
      </c>
      <c r="H239" s="253">
        <f>'(V) Feiras e Eventos'!I68</f>
        <v>0</v>
      </c>
      <c r="I239" s="253">
        <f>'(V) Feiras e Eventos'!J68</f>
        <v>0</v>
      </c>
      <c r="J239" s="253" t="str">
        <f>'(V) Feiras e Eventos'!K68</f>
        <v/>
      </c>
      <c r="L239" t="str">
        <f t="shared" si="31"/>
        <v/>
      </c>
      <c r="M239" t="str">
        <f t="shared" si="32"/>
        <v/>
      </c>
      <c r="N239" t="str">
        <f t="shared" si="33"/>
        <v/>
      </c>
      <c r="O239" t="str">
        <f t="shared" si="34"/>
        <v/>
      </c>
      <c r="P239" s="310" t="str">
        <f t="shared" si="35"/>
        <v/>
      </c>
      <c r="Q239" s="253" t="str">
        <f t="shared" si="36"/>
        <v/>
      </c>
      <c r="R239" s="253" t="str">
        <f t="shared" si="37"/>
        <v/>
      </c>
      <c r="S239" s="253" t="str">
        <f t="shared" si="38"/>
        <v/>
      </c>
      <c r="T239" s="253" t="str">
        <f t="shared" si="39"/>
        <v/>
      </c>
      <c r="U239" s="253" t="str">
        <f t="shared" si="40"/>
        <v/>
      </c>
    </row>
    <row r="240" spans="1:21">
      <c r="A240" t="str">
        <f>'(V) Feiras e Eventos'!$A$68</f>
        <v>E6</v>
      </c>
      <c r="B240" t="str">
        <f>'(V) Feiras e Eventos'!$B$68</f>
        <v>Descrição da Atividade</v>
      </c>
      <c r="C240" t="str">
        <f>'(V) Feiras e Eventos'!D69</f>
        <v>5.2 Serviços especializados de matchmaking.</v>
      </c>
      <c r="D240" t="str">
        <f>'(V) Feiras e Eventos'!E69</f>
        <v>Horas de trabalho</v>
      </c>
      <c r="E240" s="310">
        <f>'(V) Feiras e Eventos'!F69</f>
        <v>0</v>
      </c>
      <c r="F240" s="253">
        <f>'(V) Feiras e Eventos'!G69</f>
        <v>0</v>
      </c>
      <c r="G240" s="253">
        <f>'(V) Feiras e Eventos'!H69</f>
        <v>0</v>
      </c>
      <c r="H240" s="253">
        <f>'(V) Feiras e Eventos'!I69</f>
        <v>0</v>
      </c>
      <c r="I240" s="253">
        <f>'(V) Feiras e Eventos'!J69</f>
        <v>0</v>
      </c>
      <c r="J240" s="253" t="str">
        <f>'(V) Feiras e Eventos'!K69</f>
        <v/>
      </c>
      <c r="L240" t="str">
        <f t="shared" si="31"/>
        <v/>
      </c>
      <c r="M240" t="str">
        <f t="shared" si="32"/>
        <v/>
      </c>
      <c r="N240" t="str">
        <f t="shared" si="33"/>
        <v/>
      </c>
      <c r="O240" t="str">
        <f t="shared" si="34"/>
        <v/>
      </c>
      <c r="P240" s="310" t="str">
        <f t="shared" si="35"/>
        <v/>
      </c>
      <c r="Q240" s="253" t="str">
        <f t="shared" si="36"/>
        <v/>
      </c>
      <c r="R240" s="253" t="str">
        <f t="shared" si="37"/>
        <v/>
      </c>
      <c r="S240" s="253" t="str">
        <f t="shared" si="38"/>
        <v/>
      </c>
      <c r="T240" s="253" t="str">
        <f t="shared" si="39"/>
        <v/>
      </c>
      <c r="U240" s="253" t="str">
        <f t="shared" si="40"/>
        <v/>
      </c>
    </row>
    <row r="241" spans="1:21">
      <c r="A241" t="str">
        <f>'(V) Feiras e Eventos'!$A$68</f>
        <v>E6</v>
      </c>
      <c r="B241" t="str">
        <f>'(V) Feiras e Eventos'!$B$68</f>
        <v>Descrição da Atividade</v>
      </c>
      <c r="C241" t="str">
        <f>'(V) Feiras e Eventos'!D70</f>
        <v>5.3 Diagramação e impressão de catálogo/guia do participante.</v>
      </c>
      <c r="D241" t="str">
        <f>'(V) Feiras e Eventos'!E70</f>
        <v>Unidade</v>
      </c>
      <c r="E241" s="310">
        <f>'(V) Feiras e Eventos'!F70</f>
        <v>0</v>
      </c>
      <c r="F241" s="253">
        <f>'(V) Feiras e Eventos'!G70</f>
        <v>0</v>
      </c>
      <c r="G241" s="253">
        <f>'(V) Feiras e Eventos'!H70</f>
        <v>0</v>
      </c>
      <c r="H241" s="253">
        <f>'(V) Feiras e Eventos'!I70</f>
        <v>0</v>
      </c>
      <c r="I241" s="253">
        <f>'(V) Feiras e Eventos'!J70</f>
        <v>0</v>
      </c>
      <c r="J241" s="253" t="str">
        <f>'(V) Feiras e Eventos'!K70</f>
        <v/>
      </c>
      <c r="L241" t="str">
        <f t="shared" si="31"/>
        <v/>
      </c>
      <c r="M241" t="str">
        <f t="shared" si="32"/>
        <v/>
      </c>
      <c r="N241" t="str">
        <f t="shared" si="33"/>
        <v/>
      </c>
      <c r="O241" t="str">
        <f t="shared" si="34"/>
        <v/>
      </c>
      <c r="P241" s="310" t="str">
        <f t="shared" si="35"/>
        <v/>
      </c>
      <c r="Q241" s="253" t="str">
        <f t="shared" si="36"/>
        <v/>
      </c>
      <c r="R241" s="253" t="str">
        <f t="shared" si="37"/>
        <v/>
      </c>
      <c r="S241" s="253" t="str">
        <f t="shared" si="38"/>
        <v/>
      </c>
      <c r="T241" s="253" t="str">
        <f t="shared" si="39"/>
        <v/>
      </c>
      <c r="U241" s="253" t="str">
        <f t="shared" si="40"/>
        <v/>
      </c>
    </row>
    <row r="242" spans="1:21">
      <c r="A242" t="str">
        <f>'(V) Feiras e Eventos'!$A$68</f>
        <v>E6</v>
      </c>
      <c r="B242" t="str">
        <f>'(V) Feiras e Eventos'!$B$68</f>
        <v>Descrição da Atividade</v>
      </c>
      <c r="C242" t="str">
        <f>'(V) Feiras e Eventos'!D71</f>
        <v>5.4 Custos relacionados à divulgação da ação (produção de material promocional, serviços gráficos de reprodução e veiculação em rádio, TV e mídias sociais).</v>
      </c>
      <c r="D242" t="str">
        <f>'(V) Feiras e Eventos'!E71</f>
        <v>Unidade</v>
      </c>
      <c r="E242" s="310">
        <f>'(V) Feiras e Eventos'!F71</f>
        <v>0</v>
      </c>
      <c r="F242" s="253">
        <f>'(V) Feiras e Eventos'!G71</f>
        <v>0</v>
      </c>
      <c r="G242" s="253">
        <f>'(V) Feiras e Eventos'!H71</f>
        <v>0</v>
      </c>
      <c r="H242" s="253">
        <f>'(V) Feiras e Eventos'!I71</f>
        <v>0</v>
      </c>
      <c r="I242" s="253">
        <f>'(V) Feiras e Eventos'!J71</f>
        <v>0</v>
      </c>
      <c r="J242" s="253" t="str">
        <f>'(V) Feiras e Eventos'!K71</f>
        <v/>
      </c>
      <c r="L242" t="str">
        <f t="shared" si="31"/>
        <v/>
      </c>
      <c r="M242" t="str">
        <f t="shared" si="32"/>
        <v/>
      </c>
      <c r="N242" t="str">
        <f t="shared" si="33"/>
        <v/>
      </c>
      <c r="O242" t="str">
        <f t="shared" si="34"/>
        <v/>
      </c>
      <c r="P242" s="310" t="str">
        <f t="shared" si="35"/>
        <v/>
      </c>
      <c r="Q242" s="253" t="str">
        <f t="shared" si="36"/>
        <v/>
      </c>
      <c r="R242" s="253" t="str">
        <f t="shared" si="37"/>
        <v/>
      </c>
      <c r="S242" s="253" t="str">
        <f t="shared" si="38"/>
        <v/>
      </c>
      <c r="T242" s="253" t="str">
        <f t="shared" si="39"/>
        <v/>
      </c>
      <c r="U242" s="253" t="str">
        <f t="shared" si="40"/>
        <v/>
      </c>
    </row>
    <row r="243" spans="1:21">
      <c r="A243" t="str">
        <f>'(V) Feiras e Eventos'!$A$68</f>
        <v>E6</v>
      </c>
      <c r="B243" t="str">
        <f>'(V) Feiras e Eventos'!$B$68</f>
        <v>Descrição da Atividade</v>
      </c>
      <c r="C243" t="str">
        <f>'(V) Feiras e Eventos'!D72</f>
        <v>5.5 Custos de deslocamento para corpo técnico e empresários participantes (custo de combustível, locação de veículos, passagens áreas ou rodoviárias, táxis ou transportes alternativos).</v>
      </c>
      <c r="D243" t="str">
        <f>'(V) Feiras e Eventos'!E72</f>
        <v>Unidade</v>
      </c>
      <c r="E243" s="310">
        <f>'(V) Feiras e Eventos'!F72</f>
        <v>0</v>
      </c>
      <c r="F243" s="253">
        <f>'(V) Feiras e Eventos'!G72</f>
        <v>0</v>
      </c>
      <c r="G243" s="253">
        <f>'(V) Feiras e Eventos'!H72</f>
        <v>0</v>
      </c>
      <c r="H243" s="253">
        <f>'(V) Feiras e Eventos'!I72</f>
        <v>0</v>
      </c>
      <c r="I243" s="253">
        <f>'(V) Feiras e Eventos'!J72</f>
        <v>0</v>
      </c>
      <c r="J243" s="253" t="str">
        <f>'(V) Feiras e Eventos'!K72</f>
        <v/>
      </c>
      <c r="L243" t="str">
        <f t="shared" si="31"/>
        <v/>
      </c>
      <c r="M243" t="str">
        <f t="shared" si="32"/>
        <v/>
      </c>
      <c r="N243" t="str">
        <f t="shared" si="33"/>
        <v/>
      </c>
      <c r="O243" t="str">
        <f t="shared" si="34"/>
        <v/>
      </c>
      <c r="P243" s="310" t="str">
        <f t="shared" si="35"/>
        <v/>
      </c>
      <c r="Q243" s="253" t="str">
        <f t="shared" si="36"/>
        <v/>
      </c>
      <c r="R243" s="253" t="str">
        <f t="shared" si="37"/>
        <v/>
      </c>
      <c r="S243" s="253" t="str">
        <f t="shared" si="38"/>
        <v/>
      </c>
      <c r="T243" s="253" t="str">
        <f t="shared" si="39"/>
        <v/>
      </c>
      <c r="U243" s="253" t="str">
        <f t="shared" si="40"/>
        <v/>
      </c>
    </row>
    <row r="244" spans="1:21">
      <c r="A244" t="str">
        <f>'(V) Feiras e Eventos'!$A$68</f>
        <v>E6</v>
      </c>
      <c r="B244" t="str">
        <f>'(V) Feiras e Eventos'!$B$68</f>
        <v>Descrição da Atividade</v>
      </c>
      <c r="C244" t="str">
        <f>'(V) Feiras e Eventos'!D73</f>
        <v>5.6 Hospedagem e ajuda de custo para corpo técnico.</v>
      </c>
      <c r="D244" t="str">
        <f>'(V) Feiras e Eventos'!E73</f>
        <v>Diárias</v>
      </c>
      <c r="E244" s="310">
        <f>'(V) Feiras e Eventos'!F73</f>
        <v>0</v>
      </c>
      <c r="F244" s="253">
        <f>'(V) Feiras e Eventos'!G73</f>
        <v>0</v>
      </c>
      <c r="G244" s="253">
        <f>'(V) Feiras e Eventos'!H73</f>
        <v>0</v>
      </c>
      <c r="H244" s="253">
        <f>'(V) Feiras e Eventos'!I73</f>
        <v>0</v>
      </c>
      <c r="I244" s="253">
        <f>'(V) Feiras e Eventos'!J73</f>
        <v>0</v>
      </c>
      <c r="J244" s="253" t="str">
        <f>'(V) Feiras e Eventos'!K73</f>
        <v/>
      </c>
      <c r="L244" t="str">
        <f t="shared" si="31"/>
        <v/>
      </c>
      <c r="M244" t="str">
        <f t="shared" si="32"/>
        <v/>
      </c>
      <c r="N244" t="str">
        <f t="shared" si="33"/>
        <v/>
      </c>
      <c r="O244" t="str">
        <f t="shared" si="34"/>
        <v/>
      </c>
      <c r="P244" s="310" t="str">
        <f t="shared" si="35"/>
        <v/>
      </c>
      <c r="Q244" s="253" t="str">
        <f t="shared" si="36"/>
        <v/>
      </c>
      <c r="R244" s="253" t="str">
        <f t="shared" si="37"/>
        <v/>
      </c>
      <c r="S244" s="253" t="str">
        <f t="shared" si="38"/>
        <v/>
      </c>
      <c r="T244" s="253" t="str">
        <f t="shared" si="39"/>
        <v/>
      </c>
      <c r="U244" s="253" t="str">
        <f t="shared" si="40"/>
        <v/>
      </c>
    </row>
    <row r="245" spans="1:21">
      <c r="A245" t="str">
        <f>'(V) Feiras e Eventos'!$A$68</f>
        <v>E6</v>
      </c>
      <c r="B245" t="str">
        <f>'(V) Feiras e Eventos'!$B$68</f>
        <v>Descrição da Atividade</v>
      </c>
      <c r="C245" t="str">
        <f>'(V) Feiras e Eventos'!D74</f>
        <v>5.7 Entradas/ingressos para feiras, eventos ou encontros de negócios.</v>
      </c>
      <c r="D245" t="str">
        <f>'(V) Feiras e Eventos'!E74</f>
        <v>Horas de trabalho</v>
      </c>
      <c r="E245" s="310">
        <f>'(V) Feiras e Eventos'!F74</f>
        <v>0</v>
      </c>
      <c r="F245" s="253">
        <f>'(V) Feiras e Eventos'!G74</f>
        <v>0</v>
      </c>
      <c r="G245" s="253">
        <f>'(V) Feiras e Eventos'!H74</f>
        <v>0</v>
      </c>
      <c r="H245" s="253">
        <f>'(V) Feiras e Eventos'!I74</f>
        <v>0</v>
      </c>
      <c r="I245" s="253">
        <f>'(V) Feiras e Eventos'!J74</f>
        <v>0</v>
      </c>
      <c r="J245" s="253" t="str">
        <f>'(V) Feiras e Eventos'!K74</f>
        <v/>
      </c>
      <c r="L245" t="str">
        <f t="shared" si="31"/>
        <v/>
      </c>
      <c r="M245" t="str">
        <f t="shared" si="32"/>
        <v/>
      </c>
      <c r="N245" t="str">
        <f t="shared" si="33"/>
        <v/>
      </c>
      <c r="O245" t="str">
        <f t="shared" si="34"/>
        <v/>
      </c>
      <c r="P245" s="310" t="str">
        <f t="shared" si="35"/>
        <v/>
      </c>
      <c r="Q245" s="253" t="str">
        <f t="shared" si="36"/>
        <v/>
      </c>
      <c r="R245" s="253" t="str">
        <f t="shared" si="37"/>
        <v/>
      </c>
      <c r="S245" s="253" t="str">
        <f t="shared" si="38"/>
        <v/>
      </c>
      <c r="T245" s="253" t="str">
        <f t="shared" si="39"/>
        <v/>
      </c>
      <c r="U245" s="253" t="str">
        <f t="shared" si="40"/>
        <v/>
      </c>
    </row>
    <row r="246" spans="1:21">
      <c r="A246" t="str">
        <f>'(V) Feiras e Eventos'!$A$68</f>
        <v>E6</v>
      </c>
      <c r="B246" t="str">
        <f>'(V) Feiras e Eventos'!$B$68</f>
        <v>Descrição da Atividade</v>
      </c>
      <c r="C246" t="str">
        <f>'(V) Feiras e Eventos'!D75</f>
        <v>5.8 Locação de espaço em feira ou evento (estande).</v>
      </c>
      <c r="D246" t="str">
        <f>'(V) Feiras e Eventos'!E75</f>
        <v>Diárias</v>
      </c>
      <c r="E246" s="310">
        <f>'(V) Feiras e Eventos'!F75</f>
        <v>0</v>
      </c>
      <c r="F246" s="253">
        <f>'(V) Feiras e Eventos'!G75</f>
        <v>0</v>
      </c>
      <c r="G246" s="253">
        <f>'(V) Feiras e Eventos'!H75</f>
        <v>0</v>
      </c>
      <c r="H246" s="253">
        <f>'(V) Feiras e Eventos'!I75</f>
        <v>0</v>
      </c>
      <c r="I246" s="253">
        <f>'(V) Feiras e Eventos'!J75</f>
        <v>0</v>
      </c>
      <c r="J246" s="253" t="str">
        <f>'(V) Feiras e Eventos'!K75</f>
        <v/>
      </c>
      <c r="L246" t="str">
        <f t="shared" si="31"/>
        <v/>
      </c>
      <c r="M246" t="str">
        <f t="shared" si="32"/>
        <v/>
      </c>
      <c r="N246" t="str">
        <f t="shared" si="33"/>
        <v/>
      </c>
      <c r="O246" t="str">
        <f t="shared" si="34"/>
        <v/>
      </c>
      <c r="P246" s="310" t="str">
        <f t="shared" si="35"/>
        <v/>
      </c>
      <c r="Q246" s="253" t="str">
        <f t="shared" si="36"/>
        <v/>
      </c>
      <c r="R246" s="253" t="str">
        <f t="shared" si="37"/>
        <v/>
      </c>
      <c r="S246" s="253" t="str">
        <f t="shared" si="38"/>
        <v/>
      </c>
      <c r="T246" s="253" t="str">
        <f t="shared" si="39"/>
        <v/>
      </c>
      <c r="U246" s="253" t="str">
        <f t="shared" si="40"/>
        <v/>
      </c>
    </row>
    <row r="247" spans="1:21">
      <c r="A247" t="str">
        <f>'(V) Feiras e Eventos'!$A$68</f>
        <v>E6</v>
      </c>
      <c r="B247" t="str">
        <f>'(V) Feiras e Eventos'!$B$68</f>
        <v>Descrição da Atividade</v>
      </c>
      <c r="C247" t="str">
        <f>'(V) Feiras e Eventos'!D76</f>
        <v>5.9 Locação de espaço para realização da feira, evento ou encontro de negócio.</v>
      </c>
      <c r="D247" t="str">
        <f>'(V) Feiras e Eventos'!E76</f>
        <v>Unidade</v>
      </c>
      <c r="E247" s="310">
        <f>'(V) Feiras e Eventos'!F76</f>
        <v>0</v>
      </c>
      <c r="F247" s="253">
        <f>'(V) Feiras e Eventos'!G76</f>
        <v>0</v>
      </c>
      <c r="G247" s="253">
        <f>'(V) Feiras e Eventos'!H76</f>
        <v>0</v>
      </c>
      <c r="H247" s="253">
        <f>'(V) Feiras e Eventos'!I76</f>
        <v>0</v>
      </c>
      <c r="I247" s="253">
        <f>'(V) Feiras e Eventos'!J76</f>
        <v>0</v>
      </c>
      <c r="J247" s="253" t="str">
        <f>'(V) Feiras e Eventos'!K76</f>
        <v/>
      </c>
      <c r="L247" t="str">
        <f t="shared" si="31"/>
        <v/>
      </c>
      <c r="M247" t="str">
        <f t="shared" si="32"/>
        <v/>
      </c>
      <c r="N247" t="str">
        <f t="shared" si="33"/>
        <v/>
      </c>
      <c r="O247" t="str">
        <f t="shared" si="34"/>
        <v/>
      </c>
      <c r="P247" s="310" t="str">
        <f t="shared" si="35"/>
        <v/>
      </c>
      <c r="Q247" s="253" t="str">
        <f t="shared" si="36"/>
        <v/>
      </c>
      <c r="R247" s="253" t="str">
        <f t="shared" si="37"/>
        <v/>
      </c>
      <c r="S247" s="253" t="str">
        <f t="shared" si="38"/>
        <v/>
      </c>
      <c r="T247" s="253" t="str">
        <f t="shared" si="39"/>
        <v/>
      </c>
      <c r="U247" s="253" t="str">
        <f t="shared" si="40"/>
        <v/>
      </c>
    </row>
    <row r="248" spans="1:21">
      <c r="A248" t="str">
        <f>'(V) Feiras e Eventos'!$A$68</f>
        <v>E6</v>
      </c>
      <c r="B248" t="str">
        <f>'(V) Feiras e Eventos'!$B$68</f>
        <v>Descrição da Atividade</v>
      </c>
      <c r="C248" t="str">
        <f>'(V) Feiras e Eventos'!D77</f>
        <v>5.10 Contratação de serviços necessários à realização de feiras, eventos ou encontros de negócios (seguranças, recepcionistas, socorristas etc.).</v>
      </c>
      <c r="D248" t="str">
        <f>'(V) Feiras e Eventos'!E77</f>
        <v>Unidade</v>
      </c>
      <c r="E248" s="310">
        <f>'(V) Feiras e Eventos'!F77</f>
        <v>0</v>
      </c>
      <c r="F248" s="253">
        <f>'(V) Feiras e Eventos'!G77</f>
        <v>0</v>
      </c>
      <c r="G248" s="253">
        <f>'(V) Feiras e Eventos'!H77</f>
        <v>0</v>
      </c>
      <c r="H248" s="253">
        <f>'(V) Feiras e Eventos'!I77</f>
        <v>0</v>
      </c>
      <c r="I248" s="253">
        <f>'(V) Feiras e Eventos'!J77</f>
        <v>0</v>
      </c>
      <c r="J248" s="253" t="str">
        <f>'(V) Feiras e Eventos'!K77</f>
        <v/>
      </c>
      <c r="L248" t="str">
        <f t="shared" si="31"/>
        <v/>
      </c>
      <c r="M248" t="str">
        <f t="shared" si="32"/>
        <v/>
      </c>
      <c r="N248" t="str">
        <f t="shared" si="33"/>
        <v/>
      </c>
      <c r="O248" t="str">
        <f t="shared" si="34"/>
        <v/>
      </c>
      <c r="P248" s="310" t="str">
        <f t="shared" si="35"/>
        <v/>
      </c>
      <c r="Q248" s="253" t="str">
        <f t="shared" si="36"/>
        <v/>
      </c>
      <c r="R248" s="253" t="str">
        <f t="shared" si="37"/>
        <v/>
      </c>
      <c r="S248" s="253" t="str">
        <f t="shared" si="38"/>
        <v/>
      </c>
      <c r="T248" s="253" t="str">
        <f t="shared" si="39"/>
        <v/>
      </c>
      <c r="U248" s="253" t="str">
        <f t="shared" si="40"/>
        <v/>
      </c>
    </row>
    <row r="249" spans="1:21">
      <c r="A249" t="str">
        <f>'(V) Feiras e Eventos'!$A$68</f>
        <v>E6</v>
      </c>
      <c r="B249" t="str">
        <f>'(V) Feiras e Eventos'!$B$68</f>
        <v>Descrição da Atividade</v>
      </c>
      <c r="C249" t="str">
        <f>'(V) Feiras e Eventos'!D78</f>
        <v>5.11 Coffee Break/Catering.</v>
      </c>
      <c r="D249" t="str">
        <f>'(V) Feiras e Eventos'!E78</f>
        <v>Unidade</v>
      </c>
      <c r="E249" s="310">
        <f>'(V) Feiras e Eventos'!F78</f>
        <v>0</v>
      </c>
      <c r="F249" s="253">
        <f>'(V) Feiras e Eventos'!G78</f>
        <v>0</v>
      </c>
      <c r="G249" s="253">
        <f>'(V) Feiras e Eventos'!H78</f>
        <v>0</v>
      </c>
      <c r="H249" s="253">
        <f>'(V) Feiras e Eventos'!I78</f>
        <v>0</v>
      </c>
      <c r="I249" s="253">
        <f>'(V) Feiras e Eventos'!J78</f>
        <v>0</v>
      </c>
      <c r="J249" s="253" t="str">
        <f>'(V) Feiras e Eventos'!K78</f>
        <v/>
      </c>
      <c r="L249" t="str">
        <f t="shared" si="31"/>
        <v/>
      </c>
      <c r="M249" t="str">
        <f t="shared" si="32"/>
        <v/>
      </c>
      <c r="N249" t="str">
        <f t="shared" si="33"/>
        <v/>
      </c>
      <c r="O249" t="str">
        <f t="shared" si="34"/>
        <v/>
      </c>
      <c r="P249" s="310" t="str">
        <f t="shared" si="35"/>
        <v/>
      </c>
      <c r="Q249" s="253" t="str">
        <f t="shared" si="36"/>
        <v/>
      </c>
      <c r="R249" s="253" t="str">
        <f t="shared" si="37"/>
        <v/>
      </c>
      <c r="S249" s="253" t="str">
        <f t="shared" si="38"/>
        <v/>
      </c>
      <c r="T249" s="253" t="str">
        <f t="shared" si="39"/>
        <v/>
      </c>
      <c r="U249" s="253" t="str">
        <f t="shared" si="40"/>
        <v/>
      </c>
    </row>
    <row r="250" spans="1:21">
      <c r="A250" t="str">
        <f>'(V) Feiras e Eventos'!$A$68</f>
        <v>E6</v>
      </c>
      <c r="B250" t="str">
        <f>'(V) Feiras e Eventos'!$B$68</f>
        <v>Descrição da Atividade</v>
      </c>
      <c r="C250" t="str">
        <f>'(V) Feiras e Eventos'!D79</f>
        <v>5.12 Locação de equipamentos audiovisuais.</v>
      </c>
      <c r="D250" t="str">
        <f>'(V) Feiras e Eventos'!E79</f>
        <v>Unidade</v>
      </c>
      <c r="E250" s="310">
        <f>'(V) Feiras e Eventos'!F79</f>
        <v>0</v>
      </c>
      <c r="F250" s="253">
        <f>'(V) Feiras e Eventos'!G79</f>
        <v>0</v>
      </c>
      <c r="G250" s="253">
        <f>'(V) Feiras e Eventos'!H79</f>
        <v>0</v>
      </c>
      <c r="H250" s="253">
        <f>'(V) Feiras e Eventos'!I79</f>
        <v>0</v>
      </c>
      <c r="I250" s="253">
        <f>'(V) Feiras e Eventos'!J79</f>
        <v>0</v>
      </c>
      <c r="J250" s="253" t="str">
        <f>'(V) Feiras e Eventos'!K79</f>
        <v/>
      </c>
      <c r="L250" t="str">
        <f t="shared" si="31"/>
        <v/>
      </c>
      <c r="M250" t="str">
        <f t="shared" si="32"/>
        <v/>
      </c>
      <c r="N250" t="str">
        <f t="shared" si="33"/>
        <v/>
      </c>
      <c r="O250" t="str">
        <f t="shared" si="34"/>
        <v/>
      </c>
      <c r="P250" s="310" t="str">
        <f t="shared" si="35"/>
        <v/>
      </c>
      <c r="Q250" s="253" t="str">
        <f t="shared" si="36"/>
        <v/>
      </c>
      <c r="R250" s="253" t="str">
        <f t="shared" si="37"/>
        <v/>
      </c>
      <c r="S250" s="253" t="str">
        <f t="shared" si="38"/>
        <v/>
      </c>
      <c r="T250" s="253" t="str">
        <f t="shared" si="39"/>
        <v/>
      </c>
      <c r="U250" s="253" t="str">
        <f t="shared" si="40"/>
        <v/>
      </c>
    </row>
    <row r="251" spans="1:21">
      <c r="A251" t="str">
        <f>'(V) Feiras e Eventos'!$A$80</f>
        <v>E7</v>
      </c>
      <c r="B251" t="str">
        <f>'(V) Feiras e Eventos'!$B$80</f>
        <v>Descrição da Atividade</v>
      </c>
      <c r="C251" t="str">
        <f>'(V) Feiras e Eventos'!D80</f>
        <v>5.1 Contratação de consultoria para a preparação prévia das empresas.</v>
      </c>
      <c r="D251" t="str">
        <f>'(V) Feiras e Eventos'!E80</f>
        <v>Horas de trabalho</v>
      </c>
      <c r="E251" s="310">
        <f>'(V) Feiras e Eventos'!F80</f>
        <v>0</v>
      </c>
      <c r="F251" s="253">
        <f>'(V) Feiras e Eventos'!G80</f>
        <v>0</v>
      </c>
      <c r="G251" s="253">
        <f>'(V) Feiras e Eventos'!H80</f>
        <v>0</v>
      </c>
      <c r="H251" s="253">
        <f>'(V) Feiras e Eventos'!I80</f>
        <v>0</v>
      </c>
      <c r="I251" s="253">
        <f>'(V) Feiras e Eventos'!J80</f>
        <v>0</v>
      </c>
      <c r="J251" s="253" t="str">
        <f>'(V) Feiras e Eventos'!K80</f>
        <v/>
      </c>
      <c r="L251" t="str">
        <f t="shared" si="31"/>
        <v/>
      </c>
      <c r="M251" t="str">
        <f t="shared" si="32"/>
        <v/>
      </c>
      <c r="N251" t="str">
        <f t="shared" si="33"/>
        <v/>
      </c>
      <c r="O251" t="str">
        <f t="shared" si="34"/>
        <v/>
      </c>
      <c r="P251" s="310" t="str">
        <f t="shared" si="35"/>
        <v/>
      </c>
      <c r="Q251" s="253" t="str">
        <f t="shared" si="36"/>
        <v/>
      </c>
      <c r="R251" s="253" t="str">
        <f t="shared" si="37"/>
        <v/>
      </c>
      <c r="S251" s="253" t="str">
        <f t="shared" si="38"/>
        <v/>
      </c>
      <c r="T251" s="253" t="str">
        <f t="shared" si="39"/>
        <v/>
      </c>
      <c r="U251" s="253" t="str">
        <f t="shared" si="40"/>
        <v/>
      </c>
    </row>
    <row r="252" spans="1:21">
      <c r="A252" t="str">
        <f>'(V) Feiras e Eventos'!$A$80</f>
        <v>E7</v>
      </c>
      <c r="B252" t="str">
        <f>'(V) Feiras e Eventos'!$B$80</f>
        <v>Descrição da Atividade</v>
      </c>
      <c r="C252" t="str">
        <f>'(V) Feiras e Eventos'!D81</f>
        <v>5.2 Serviços especializados de matchmaking.</v>
      </c>
      <c r="D252" t="str">
        <f>'(V) Feiras e Eventos'!E81</f>
        <v>Horas de trabalho</v>
      </c>
      <c r="E252" s="310">
        <f>'(V) Feiras e Eventos'!F81</f>
        <v>0</v>
      </c>
      <c r="F252" s="253">
        <f>'(V) Feiras e Eventos'!G81</f>
        <v>0</v>
      </c>
      <c r="G252" s="253">
        <f>'(V) Feiras e Eventos'!H81</f>
        <v>0</v>
      </c>
      <c r="H252" s="253">
        <f>'(V) Feiras e Eventos'!I81</f>
        <v>0</v>
      </c>
      <c r="I252" s="253">
        <f>'(V) Feiras e Eventos'!J81</f>
        <v>0</v>
      </c>
      <c r="J252" s="253" t="str">
        <f>'(V) Feiras e Eventos'!K81</f>
        <v/>
      </c>
      <c r="L252" t="str">
        <f t="shared" si="31"/>
        <v/>
      </c>
      <c r="M252" t="str">
        <f t="shared" si="32"/>
        <v/>
      </c>
      <c r="N252" t="str">
        <f t="shared" si="33"/>
        <v/>
      </c>
      <c r="O252" t="str">
        <f t="shared" si="34"/>
        <v/>
      </c>
      <c r="P252" s="310" t="str">
        <f t="shared" si="35"/>
        <v/>
      </c>
      <c r="Q252" s="253" t="str">
        <f t="shared" si="36"/>
        <v/>
      </c>
      <c r="R252" s="253" t="str">
        <f t="shared" si="37"/>
        <v/>
      </c>
      <c r="S252" s="253" t="str">
        <f t="shared" si="38"/>
        <v/>
      </c>
      <c r="T252" s="253" t="str">
        <f t="shared" si="39"/>
        <v/>
      </c>
      <c r="U252" s="253" t="str">
        <f t="shared" si="40"/>
        <v/>
      </c>
    </row>
    <row r="253" spans="1:21">
      <c r="A253" t="str">
        <f>'(V) Feiras e Eventos'!$A$80</f>
        <v>E7</v>
      </c>
      <c r="B253" t="str">
        <f>'(V) Feiras e Eventos'!$B$80</f>
        <v>Descrição da Atividade</v>
      </c>
      <c r="C253" t="str">
        <f>'(V) Feiras e Eventos'!D82</f>
        <v>5.3 Diagramação e impressão de catálogo/guia do participante.</v>
      </c>
      <c r="D253" t="str">
        <f>'(V) Feiras e Eventos'!E82</f>
        <v>Unidade</v>
      </c>
      <c r="E253" s="310">
        <f>'(V) Feiras e Eventos'!F82</f>
        <v>0</v>
      </c>
      <c r="F253" s="253">
        <f>'(V) Feiras e Eventos'!G82</f>
        <v>0</v>
      </c>
      <c r="G253" s="253">
        <f>'(V) Feiras e Eventos'!H82</f>
        <v>0</v>
      </c>
      <c r="H253" s="253">
        <f>'(V) Feiras e Eventos'!I82</f>
        <v>0</v>
      </c>
      <c r="I253" s="253">
        <f>'(V) Feiras e Eventos'!J82</f>
        <v>0</v>
      </c>
      <c r="J253" s="253" t="str">
        <f>'(V) Feiras e Eventos'!K82</f>
        <v/>
      </c>
      <c r="L253" t="str">
        <f t="shared" si="31"/>
        <v/>
      </c>
      <c r="M253" t="str">
        <f t="shared" si="32"/>
        <v/>
      </c>
      <c r="N253" t="str">
        <f t="shared" si="33"/>
        <v/>
      </c>
      <c r="O253" t="str">
        <f t="shared" si="34"/>
        <v/>
      </c>
      <c r="P253" s="310" t="str">
        <f t="shared" si="35"/>
        <v/>
      </c>
      <c r="Q253" s="253" t="str">
        <f t="shared" si="36"/>
        <v/>
      </c>
      <c r="R253" s="253" t="str">
        <f t="shared" si="37"/>
        <v/>
      </c>
      <c r="S253" s="253" t="str">
        <f t="shared" si="38"/>
        <v/>
      </c>
      <c r="T253" s="253" t="str">
        <f t="shared" si="39"/>
        <v/>
      </c>
      <c r="U253" s="253" t="str">
        <f t="shared" si="40"/>
        <v/>
      </c>
    </row>
    <row r="254" spans="1:21">
      <c r="A254" t="str">
        <f>'(V) Feiras e Eventos'!$A$80</f>
        <v>E7</v>
      </c>
      <c r="B254" t="str">
        <f>'(V) Feiras e Eventos'!$B$80</f>
        <v>Descrição da Atividade</v>
      </c>
      <c r="C254" t="str">
        <f>'(V) Feiras e Eventos'!D83</f>
        <v>5.4 Custos relacionados à divulgação da ação (produção de material promocional, serviços gráficos de reprodução e veiculação em rádio, TV e mídias sociais).</v>
      </c>
      <c r="D254" t="str">
        <f>'(V) Feiras e Eventos'!E83</f>
        <v>Unidade</v>
      </c>
      <c r="E254" s="310">
        <f>'(V) Feiras e Eventos'!F83</f>
        <v>0</v>
      </c>
      <c r="F254" s="253">
        <f>'(V) Feiras e Eventos'!G83</f>
        <v>0</v>
      </c>
      <c r="G254" s="253">
        <f>'(V) Feiras e Eventos'!H83</f>
        <v>0</v>
      </c>
      <c r="H254" s="253">
        <f>'(V) Feiras e Eventos'!I83</f>
        <v>0</v>
      </c>
      <c r="I254" s="253">
        <f>'(V) Feiras e Eventos'!J83</f>
        <v>0</v>
      </c>
      <c r="J254" s="253" t="str">
        <f>'(V) Feiras e Eventos'!K83</f>
        <v/>
      </c>
      <c r="L254" t="str">
        <f t="shared" si="31"/>
        <v/>
      </c>
      <c r="M254" t="str">
        <f t="shared" si="32"/>
        <v/>
      </c>
      <c r="N254" t="str">
        <f t="shared" si="33"/>
        <v/>
      </c>
      <c r="O254" t="str">
        <f t="shared" si="34"/>
        <v/>
      </c>
      <c r="P254" s="310" t="str">
        <f t="shared" si="35"/>
        <v/>
      </c>
      <c r="Q254" s="253" t="str">
        <f t="shared" si="36"/>
        <v/>
      </c>
      <c r="R254" s="253" t="str">
        <f t="shared" si="37"/>
        <v/>
      </c>
      <c r="S254" s="253" t="str">
        <f t="shared" si="38"/>
        <v/>
      </c>
      <c r="T254" s="253" t="str">
        <f t="shared" si="39"/>
        <v/>
      </c>
      <c r="U254" s="253" t="str">
        <f t="shared" si="40"/>
        <v/>
      </c>
    </row>
    <row r="255" spans="1:21">
      <c r="A255" t="str">
        <f>'(V) Feiras e Eventos'!$A$80</f>
        <v>E7</v>
      </c>
      <c r="B255" t="str">
        <f>'(V) Feiras e Eventos'!$B$80</f>
        <v>Descrição da Atividade</v>
      </c>
      <c r="C255" t="str">
        <f>'(V) Feiras e Eventos'!D84</f>
        <v>5.5 Custos de deslocamento para corpo técnico e empresários participantes (custo de combustível, locação de veículos, passagens áreas ou rodoviárias, táxis ou transportes alternativos).</v>
      </c>
      <c r="D255" t="str">
        <f>'(V) Feiras e Eventos'!E84</f>
        <v>Unidade</v>
      </c>
      <c r="E255" s="310">
        <f>'(V) Feiras e Eventos'!F84</f>
        <v>0</v>
      </c>
      <c r="F255" s="253">
        <f>'(V) Feiras e Eventos'!G84</f>
        <v>0</v>
      </c>
      <c r="G255" s="253">
        <f>'(V) Feiras e Eventos'!H84</f>
        <v>0</v>
      </c>
      <c r="H255" s="253">
        <f>'(V) Feiras e Eventos'!I84</f>
        <v>0</v>
      </c>
      <c r="I255" s="253">
        <f>'(V) Feiras e Eventos'!J84</f>
        <v>0</v>
      </c>
      <c r="J255" s="253" t="str">
        <f>'(V) Feiras e Eventos'!K84</f>
        <v/>
      </c>
      <c r="L255" t="str">
        <f t="shared" si="31"/>
        <v/>
      </c>
      <c r="M255" t="str">
        <f t="shared" si="32"/>
        <v/>
      </c>
      <c r="N255" t="str">
        <f t="shared" si="33"/>
        <v/>
      </c>
      <c r="O255" t="str">
        <f t="shared" si="34"/>
        <v/>
      </c>
      <c r="P255" s="310" t="str">
        <f t="shared" si="35"/>
        <v/>
      </c>
      <c r="Q255" s="253" t="str">
        <f t="shared" si="36"/>
        <v/>
      </c>
      <c r="R255" s="253" t="str">
        <f t="shared" si="37"/>
        <v/>
      </c>
      <c r="S255" s="253" t="str">
        <f t="shared" si="38"/>
        <v/>
      </c>
      <c r="T255" s="253" t="str">
        <f t="shared" si="39"/>
        <v/>
      </c>
      <c r="U255" s="253" t="str">
        <f t="shared" si="40"/>
        <v/>
      </c>
    </row>
    <row r="256" spans="1:21">
      <c r="A256" t="str">
        <f>'(V) Feiras e Eventos'!$A$80</f>
        <v>E7</v>
      </c>
      <c r="B256" t="str">
        <f>'(V) Feiras e Eventos'!$B$80</f>
        <v>Descrição da Atividade</v>
      </c>
      <c r="C256" t="str">
        <f>'(V) Feiras e Eventos'!D85</f>
        <v>5.6 Hospedagem e ajuda de custo para corpo técnico.</v>
      </c>
      <c r="D256" t="str">
        <f>'(V) Feiras e Eventos'!E85</f>
        <v>Diárias</v>
      </c>
      <c r="E256" s="310">
        <f>'(V) Feiras e Eventos'!F85</f>
        <v>0</v>
      </c>
      <c r="F256" s="253">
        <f>'(V) Feiras e Eventos'!G85</f>
        <v>0</v>
      </c>
      <c r="G256" s="253">
        <f>'(V) Feiras e Eventos'!H85</f>
        <v>0</v>
      </c>
      <c r="H256" s="253">
        <f>'(V) Feiras e Eventos'!I85</f>
        <v>0</v>
      </c>
      <c r="I256" s="253">
        <f>'(V) Feiras e Eventos'!J85</f>
        <v>0</v>
      </c>
      <c r="J256" s="253" t="str">
        <f>'(V) Feiras e Eventos'!K85</f>
        <v/>
      </c>
      <c r="L256" t="str">
        <f t="shared" si="31"/>
        <v/>
      </c>
      <c r="M256" t="str">
        <f t="shared" si="32"/>
        <v/>
      </c>
      <c r="N256" t="str">
        <f t="shared" si="33"/>
        <v/>
      </c>
      <c r="O256" t="str">
        <f t="shared" si="34"/>
        <v/>
      </c>
      <c r="P256" s="310" t="str">
        <f t="shared" si="35"/>
        <v/>
      </c>
      <c r="Q256" s="253" t="str">
        <f t="shared" si="36"/>
        <v/>
      </c>
      <c r="R256" s="253" t="str">
        <f t="shared" si="37"/>
        <v/>
      </c>
      <c r="S256" s="253" t="str">
        <f t="shared" si="38"/>
        <v/>
      </c>
      <c r="T256" s="253" t="str">
        <f t="shared" si="39"/>
        <v/>
      </c>
      <c r="U256" s="253" t="str">
        <f t="shared" si="40"/>
        <v/>
      </c>
    </row>
    <row r="257" spans="1:21">
      <c r="A257" t="str">
        <f>'(V) Feiras e Eventos'!$A$80</f>
        <v>E7</v>
      </c>
      <c r="B257" t="str">
        <f>'(V) Feiras e Eventos'!$B$80</f>
        <v>Descrição da Atividade</v>
      </c>
      <c r="C257" t="str">
        <f>'(V) Feiras e Eventos'!D86</f>
        <v>5.7 Entradas/ingressos para feiras, eventos ou encontros de negócios.</v>
      </c>
      <c r="D257" t="str">
        <f>'(V) Feiras e Eventos'!E86</f>
        <v>Horas de trabalho</v>
      </c>
      <c r="E257" s="310">
        <f>'(V) Feiras e Eventos'!F86</f>
        <v>0</v>
      </c>
      <c r="F257" s="253">
        <f>'(V) Feiras e Eventos'!G86</f>
        <v>0</v>
      </c>
      <c r="G257" s="253">
        <f>'(V) Feiras e Eventos'!H86</f>
        <v>0</v>
      </c>
      <c r="H257" s="253">
        <f>'(V) Feiras e Eventos'!I86</f>
        <v>0</v>
      </c>
      <c r="I257" s="253">
        <f>'(V) Feiras e Eventos'!J86</f>
        <v>0</v>
      </c>
      <c r="J257" s="253" t="str">
        <f>'(V) Feiras e Eventos'!K86</f>
        <v/>
      </c>
      <c r="L257" t="str">
        <f t="shared" si="31"/>
        <v/>
      </c>
      <c r="M257" t="str">
        <f t="shared" si="32"/>
        <v/>
      </c>
      <c r="N257" t="str">
        <f t="shared" si="33"/>
        <v/>
      </c>
      <c r="O257" t="str">
        <f t="shared" si="34"/>
        <v/>
      </c>
      <c r="P257" s="310" t="str">
        <f t="shared" si="35"/>
        <v/>
      </c>
      <c r="Q257" s="253" t="str">
        <f t="shared" si="36"/>
        <v/>
      </c>
      <c r="R257" s="253" t="str">
        <f t="shared" si="37"/>
        <v/>
      </c>
      <c r="S257" s="253" t="str">
        <f t="shared" si="38"/>
        <v/>
      </c>
      <c r="T257" s="253" t="str">
        <f t="shared" si="39"/>
        <v/>
      </c>
      <c r="U257" s="253" t="str">
        <f t="shared" si="40"/>
        <v/>
      </c>
    </row>
    <row r="258" spans="1:21">
      <c r="A258" t="str">
        <f>'(V) Feiras e Eventos'!$A$80</f>
        <v>E7</v>
      </c>
      <c r="B258" t="str">
        <f>'(V) Feiras e Eventos'!$B$80</f>
        <v>Descrição da Atividade</v>
      </c>
      <c r="C258" t="str">
        <f>'(V) Feiras e Eventos'!D87</f>
        <v>5.8 Locação de espaço em feira ou evento (estande).</v>
      </c>
      <c r="D258" t="str">
        <f>'(V) Feiras e Eventos'!E87</f>
        <v>Diárias</v>
      </c>
      <c r="E258" s="310">
        <f>'(V) Feiras e Eventos'!F87</f>
        <v>0</v>
      </c>
      <c r="F258" s="253">
        <f>'(V) Feiras e Eventos'!G87</f>
        <v>0</v>
      </c>
      <c r="G258" s="253">
        <f>'(V) Feiras e Eventos'!H87</f>
        <v>0</v>
      </c>
      <c r="H258" s="253">
        <f>'(V) Feiras e Eventos'!I87</f>
        <v>0</v>
      </c>
      <c r="I258" s="253">
        <f>'(V) Feiras e Eventos'!J87</f>
        <v>0</v>
      </c>
      <c r="J258" s="253" t="str">
        <f>'(V) Feiras e Eventos'!K87</f>
        <v/>
      </c>
      <c r="L258" t="str">
        <f t="shared" si="31"/>
        <v/>
      </c>
      <c r="M258" t="str">
        <f t="shared" si="32"/>
        <v/>
      </c>
      <c r="N258" t="str">
        <f t="shared" si="33"/>
        <v/>
      </c>
      <c r="O258" t="str">
        <f t="shared" si="34"/>
        <v/>
      </c>
      <c r="P258" s="310" t="str">
        <f t="shared" si="35"/>
        <v/>
      </c>
      <c r="Q258" s="253" t="str">
        <f t="shared" si="36"/>
        <v/>
      </c>
      <c r="R258" s="253" t="str">
        <f t="shared" si="37"/>
        <v/>
      </c>
      <c r="S258" s="253" t="str">
        <f t="shared" si="38"/>
        <v/>
      </c>
      <c r="T258" s="253" t="str">
        <f t="shared" si="39"/>
        <v/>
      </c>
      <c r="U258" s="253" t="str">
        <f t="shared" si="40"/>
        <v/>
      </c>
    </row>
    <row r="259" spans="1:21">
      <c r="A259" t="str">
        <f>'(V) Feiras e Eventos'!$A$80</f>
        <v>E7</v>
      </c>
      <c r="B259" t="str">
        <f>'(V) Feiras e Eventos'!$B$80</f>
        <v>Descrição da Atividade</v>
      </c>
      <c r="C259" t="str">
        <f>'(V) Feiras e Eventos'!D88</f>
        <v>5.9 Locação de espaço para realização da feira, evento ou encontro de negócio.</v>
      </c>
      <c r="D259" t="str">
        <f>'(V) Feiras e Eventos'!E88</f>
        <v>Unidade</v>
      </c>
      <c r="E259" s="310">
        <f>'(V) Feiras e Eventos'!F88</f>
        <v>0</v>
      </c>
      <c r="F259" s="253">
        <f>'(V) Feiras e Eventos'!G88</f>
        <v>0</v>
      </c>
      <c r="G259" s="253">
        <f>'(V) Feiras e Eventos'!H88</f>
        <v>0</v>
      </c>
      <c r="H259" s="253">
        <f>'(V) Feiras e Eventos'!I88</f>
        <v>0</v>
      </c>
      <c r="I259" s="253">
        <f>'(V) Feiras e Eventos'!J88</f>
        <v>0</v>
      </c>
      <c r="J259" s="253" t="str">
        <f>'(V) Feiras e Eventos'!K88</f>
        <v/>
      </c>
      <c r="L259" t="str">
        <f t="shared" ref="L259:L279" si="41">IF($B259&lt;&gt;"Descrição da atividade",A259,"")</f>
        <v/>
      </c>
      <c r="M259" t="str">
        <f t="shared" ref="M259:M279" si="42">IF($B259&lt;&gt;"Descrição da atividade",B259,"")</f>
        <v/>
      </c>
      <c r="N259" t="str">
        <f t="shared" ref="N259:N279" si="43">IF($B259&lt;&gt;"Descrição da atividade",C259,"")</f>
        <v/>
      </c>
      <c r="O259" t="str">
        <f t="shared" ref="O259:O279" si="44">IF($B259&lt;&gt;"Descrição da atividade",D259,"")</f>
        <v/>
      </c>
      <c r="P259" s="310" t="str">
        <f t="shared" ref="P259:P279" si="45">IF($B259&lt;&gt;"Descrição da atividade",E259,"")</f>
        <v/>
      </c>
      <c r="Q259" s="253" t="str">
        <f t="shared" ref="Q259:Q279" si="46">IF($B259&lt;&gt;"Descrição da atividade",F259,"")</f>
        <v/>
      </c>
      <c r="R259" s="253" t="str">
        <f t="shared" ref="R259:R279" si="47">IF($B259&lt;&gt;"Descrição da atividade",G259,"")</f>
        <v/>
      </c>
      <c r="S259" s="253" t="str">
        <f t="shared" ref="S259:S279" si="48">IF($B259&lt;&gt;"Descrição da atividade",H259,"")</f>
        <v/>
      </c>
      <c r="T259" s="253" t="str">
        <f t="shared" ref="T259:T279" si="49">IF($B259&lt;&gt;"Descrição da atividade",I259,"")</f>
        <v/>
      </c>
      <c r="U259" s="253" t="str">
        <f t="shared" si="40"/>
        <v/>
      </c>
    </row>
    <row r="260" spans="1:21">
      <c r="A260" t="str">
        <f>'(V) Feiras e Eventos'!$A$80</f>
        <v>E7</v>
      </c>
      <c r="B260" t="str">
        <f>'(V) Feiras e Eventos'!$B$80</f>
        <v>Descrição da Atividade</v>
      </c>
      <c r="C260" t="str">
        <f>'(V) Feiras e Eventos'!D89</f>
        <v>5.10 Contratação de serviços necessários à realização de feiras, eventos ou encontros de negócios (seguranças, recepcionistas, socorristas etc.).</v>
      </c>
      <c r="D260" t="str">
        <f>'(V) Feiras e Eventos'!E89</f>
        <v>Unidade</v>
      </c>
      <c r="E260" s="310">
        <f>'(V) Feiras e Eventos'!F89</f>
        <v>0</v>
      </c>
      <c r="F260" s="253">
        <f>'(V) Feiras e Eventos'!G89</f>
        <v>0</v>
      </c>
      <c r="G260" s="253">
        <f>'(V) Feiras e Eventos'!H89</f>
        <v>0</v>
      </c>
      <c r="H260" s="253">
        <f>'(V) Feiras e Eventos'!I89</f>
        <v>0</v>
      </c>
      <c r="I260" s="253">
        <f>'(V) Feiras e Eventos'!J89</f>
        <v>0</v>
      </c>
      <c r="J260" s="253" t="str">
        <f>'(V) Feiras e Eventos'!K89</f>
        <v/>
      </c>
      <c r="L260" t="str">
        <f t="shared" si="41"/>
        <v/>
      </c>
      <c r="M260" t="str">
        <f t="shared" si="42"/>
        <v/>
      </c>
      <c r="N260" t="str">
        <f t="shared" si="43"/>
        <v/>
      </c>
      <c r="O260" t="str">
        <f t="shared" si="44"/>
        <v/>
      </c>
      <c r="P260" s="310" t="str">
        <f t="shared" si="45"/>
        <v/>
      </c>
      <c r="Q260" s="253" t="str">
        <f t="shared" si="46"/>
        <v/>
      </c>
      <c r="R260" s="253" t="str">
        <f t="shared" si="47"/>
        <v/>
      </c>
      <c r="S260" s="253" t="str">
        <f t="shared" si="48"/>
        <v/>
      </c>
      <c r="T260" s="253" t="str">
        <f t="shared" si="49"/>
        <v/>
      </c>
      <c r="U260" s="253" t="str">
        <f t="shared" ref="U260:U279" si="50">IF($B260&lt;&gt;"Descrição da atividade",J260,"")</f>
        <v/>
      </c>
    </row>
    <row r="261" spans="1:21">
      <c r="A261" t="str">
        <f>'(V) Feiras e Eventos'!$A$80</f>
        <v>E7</v>
      </c>
      <c r="B261" t="str">
        <f>'(V) Feiras e Eventos'!$B$80</f>
        <v>Descrição da Atividade</v>
      </c>
      <c r="C261" t="str">
        <f>'(V) Feiras e Eventos'!D90</f>
        <v>5.11 Coffee Break/Catering.</v>
      </c>
      <c r="D261" t="str">
        <f>'(V) Feiras e Eventos'!E90</f>
        <v>Unidade</v>
      </c>
      <c r="E261" s="310">
        <f>'(V) Feiras e Eventos'!F90</f>
        <v>0</v>
      </c>
      <c r="F261" s="253">
        <f>'(V) Feiras e Eventos'!G90</f>
        <v>0</v>
      </c>
      <c r="G261" s="253">
        <f>'(V) Feiras e Eventos'!H90</f>
        <v>0</v>
      </c>
      <c r="H261" s="253">
        <f>'(V) Feiras e Eventos'!I90</f>
        <v>0</v>
      </c>
      <c r="I261" s="253">
        <f>'(V) Feiras e Eventos'!J90</f>
        <v>0</v>
      </c>
      <c r="J261" s="253" t="str">
        <f>'(V) Feiras e Eventos'!K90</f>
        <v/>
      </c>
      <c r="L261" t="str">
        <f t="shared" si="41"/>
        <v/>
      </c>
      <c r="M261" t="str">
        <f t="shared" si="42"/>
        <v/>
      </c>
      <c r="N261" t="str">
        <f t="shared" si="43"/>
        <v/>
      </c>
      <c r="O261" t="str">
        <f t="shared" si="44"/>
        <v/>
      </c>
      <c r="P261" s="310" t="str">
        <f t="shared" si="45"/>
        <v/>
      </c>
      <c r="Q261" s="253" t="str">
        <f t="shared" si="46"/>
        <v/>
      </c>
      <c r="R261" s="253" t="str">
        <f t="shared" si="47"/>
        <v/>
      </c>
      <c r="S261" s="253" t="str">
        <f t="shared" si="48"/>
        <v/>
      </c>
      <c r="T261" s="253" t="str">
        <f t="shared" si="49"/>
        <v/>
      </c>
      <c r="U261" s="253" t="str">
        <f t="shared" si="50"/>
        <v/>
      </c>
    </row>
    <row r="262" spans="1:21">
      <c r="A262" t="str">
        <f>'(V) Feiras e Eventos'!$A$80</f>
        <v>E7</v>
      </c>
      <c r="B262" t="str">
        <f>'(V) Feiras e Eventos'!$B$80</f>
        <v>Descrição da Atividade</v>
      </c>
      <c r="C262" t="str">
        <f>'(V) Feiras e Eventos'!D91</f>
        <v>5.12 Locação de equipamentos audiovisuais.</v>
      </c>
      <c r="D262" t="str">
        <f>'(V) Feiras e Eventos'!E91</f>
        <v>Unidade</v>
      </c>
      <c r="E262" s="310">
        <f>'(V) Feiras e Eventos'!F91</f>
        <v>0</v>
      </c>
      <c r="F262" s="253">
        <f>'(V) Feiras e Eventos'!G91</f>
        <v>0</v>
      </c>
      <c r="G262" s="253">
        <f>'(V) Feiras e Eventos'!H91</f>
        <v>0</v>
      </c>
      <c r="H262" s="253">
        <f>'(V) Feiras e Eventos'!I91</f>
        <v>0</v>
      </c>
      <c r="I262" s="253">
        <f>'(V) Feiras e Eventos'!J91</f>
        <v>0</v>
      </c>
      <c r="J262" s="253" t="str">
        <f>'(V) Feiras e Eventos'!K91</f>
        <v/>
      </c>
      <c r="L262" t="str">
        <f t="shared" si="41"/>
        <v/>
      </c>
      <c r="M262" t="str">
        <f t="shared" si="42"/>
        <v/>
      </c>
      <c r="N262" t="str">
        <f t="shared" si="43"/>
        <v/>
      </c>
      <c r="O262" t="str">
        <f t="shared" si="44"/>
        <v/>
      </c>
      <c r="P262" s="310" t="str">
        <f t="shared" si="45"/>
        <v/>
      </c>
      <c r="Q262" s="253" t="str">
        <f t="shared" si="46"/>
        <v/>
      </c>
      <c r="R262" s="253" t="str">
        <f t="shared" si="47"/>
        <v/>
      </c>
      <c r="S262" s="253" t="str">
        <f t="shared" si="48"/>
        <v/>
      </c>
      <c r="T262" s="253" t="str">
        <f t="shared" si="49"/>
        <v/>
      </c>
      <c r="U262" s="253" t="str">
        <f t="shared" si="50"/>
        <v/>
      </c>
    </row>
    <row r="263" spans="1:21">
      <c r="A263" t="str">
        <f>'(V) Feiras e Eventos'!$A$92</f>
        <v>E8</v>
      </c>
      <c r="B263" t="str">
        <f>'(V) Feiras e Eventos'!$B$92</f>
        <v>Descrição da Atividade</v>
      </c>
      <c r="C263" t="str">
        <f>'(V) Feiras e Eventos'!D92</f>
        <v>5.1 Contratação de consultoria para a preparação prévia das empresas.</v>
      </c>
      <c r="D263" t="str">
        <f>'(V) Feiras e Eventos'!E92</f>
        <v>Horas de trabalho</v>
      </c>
      <c r="E263" s="310">
        <f>'(V) Feiras e Eventos'!F92</f>
        <v>0</v>
      </c>
      <c r="F263" s="253">
        <f>'(V) Feiras e Eventos'!G92</f>
        <v>0</v>
      </c>
      <c r="G263" s="253">
        <f>'(V) Feiras e Eventos'!H92</f>
        <v>0</v>
      </c>
      <c r="H263" s="253">
        <f>'(V) Feiras e Eventos'!I92</f>
        <v>0</v>
      </c>
      <c r="I263" s="253">
        <f>'(V) Feiras e Eventos'!J92</f>
        <v>0</v>
      </c>
      <c r="J263" s="253" t="str">
        <f>'(V) Feiras e Eventos'!K92</f>
        <v/>
      </c>
      <c r="L263" t="str">
        <f t="shared" si="41"/>
        <v/>
      </c>
      <c r="M263" t="str">
        <f t="shared" si="42"/>
        <v/>
      </c>
      <c r="N263" t="str">
        <f t="shared" si="43"/>
        <v/>
      </c>
      <c r="O263" t="str">
        <f t="shared" si="44"/>
        <v/>
      </c>
      <c r="P263" s="310" t="str">
        <f t="shared" si="45"/>
        <v/>
      </c>
      <c r="Q263" s="253" t="str">
        <f t="shared" si="46"/>
        <v/>
      </c>
      <c r="R263" s="253" t="str">
        <f t="shared" si="47"/>
        <v/>
      </c>
      <c r="S263" s="253" t="str">
        <f t="shared" si="48"/>
        <v/>
      </c>
      <c r="T263" s="253" t="str">
        <f t="shared" si="49"/>
        <v/>
      </c>
      <c r="U263" s="253" t="str">
        <f t="shared" si="50"/>
        <v/>
      </c>
    </row>
    <row r="264" spans="1:21">
      <c r="A264" t="str">
        <f>'(V) Feiras e Eventos'!$A$92</f>
        <v>E8</v>
      </c>
      <c r="B264" t="str">
        <f>'(V) Feiras e Eventos'!$B$92</f>
        <v>Descrição da Atividade</v>
      </c>
      <c r="C264" t="str">
        <f>'(V) Feiras e Eventos'!D93</f>
        <v>5.2 Serviços especializados de matchmaking.</v>
      </c>
      <c r="D264" t="str">
        <f>'(V) Feiras e Eventos'!E93</f>
        <v>Horas de trabalho</v>
      </c>
      <c r="E264" s="310">
        <f>'(V) Feiras e Eventos'!F93</f>
        <v>0</v>
      </c>
      <c r="F264" s="253">
        <f>'(V) Feiras e Eventos'!G93</f>
        <v>0</v>
      </c>
      <c r="G264" s="253">
        <f>'(V) Feiras e Eventos'!H93</f>
        <v>0</v>
      </c>
      <c r="H264" s="253">
        <f>'(V) Feiras e Eventos'!I93</f>
        <v>0</v>
      </c>
      <c r="I264" s="253">
        <f>'(V) Feiras e Eventos'!J93</f>
        <v>0</v>
      </c>
      <c r="J264" s="253" t="str">
        <f>'(V) Feiras e Eventos'!K93</f>
        <v/>
      </c>
      <c r="L264" t="str">
        <f t="shared" si="41"/>
        <v/>
      </c>
      <c r="M264" t="str">
        <f t="shared" si="42"/>
        <v/>
      </c>
      <c r="N264" t="str">
        <f t="shared" si="43"/>
        <v/>
      </c>
      <c r="O264" t="str">
        <f t="shared" si="44"/>
        <v/>
      </c>
      <c r="P264" s="310" t="str">
        <f t="shared" si="45"/>
        <v/>
      </c>
      <c r="Q264" s="253" t="str">
        <f t="shared" si="46"/>
        <v/>
      </c>
      <c r="R264" s="253" t="str">
        <f t="shared" si="47"/>
        <v/>
      </c>
      <c r="S264" s="253" t="str">
        <f t="shared" si="48"/>
        <v/>
      </c>
      <c r="T264" s="253" t="str">
        <f t="shared" si="49"/>
        <v/>
      </c>
      <c r="U264" s="253" t="str">
        <f t="shared" si="50"/>
        <v/>
      </c>
    </row>
    <row r="265" spans="1:21">
      <c r="A265" t="str">
        <f>'(V) Feiras e Eventos'!$A$92</f>
        <v>E8</v>
      </c>
      <c r="B265" t="str">
        <f>'(V) Feiras e Eventos'!$B$92</f>
        <v>Descrição da Atividade</v>
      </c>
      <c r="C265" t="str">
        <f>'(V) Feiras e Eventos'!D94</f>
        <v>5.3 Diagramação e impressão de catálogo/guia do participante.</v>
      </c>
      <c r="D265" t="str">
        <f>'(V) Feiras e Eventos'!E94</f>
        <v>Unidade</v>
      </c>
      <c r="E265" s="310">
        <f>'(V) Feiras e Eventos'!F94</f>
        <v>0</v>
      </c>
      <c r="F265" s="253">
        <f>'(V) Feiras e Eventos'!G94</f>
        <v>0</v>
      </c>
      <c r="G265" s="253">
        <f>'(V) Feiras e Eventos'!H94</f>
        <v>0</v>
      </c>
      <c r="H265" s="253">
        <f>'(V) Feiras e Eventos'!I94</f>
        <v>0</v>
      </c>
      <c r="I265" s="253">
        <f>'(V) Feiras e Eventos'!J94</f>
        <v>0</v>
      </c>
      <c r="J265" s="253" t="str">
        <f>'(V) Feiras e Eventos'!K94</f>
        <v/>
      </c>
      <c r="L265" t="str">
        <f t="shared" si="41"/>
        <v/>
      </c>
      <c r="M265" t="str">
        <f t="shared" si="42"/>
        <v/>
      </c>
      <c r="N265" t="str">
        <f t="shared" si="43"/>
        <v/>
      </c>
      <c r="O265" t="str">
        <f t="shared" si="44"/>
        <v/>
      </c>
      <c r="P265" s="310" t="str">
        <f t="shared" si="45"/>
        <v/>
      </c>
      <c r="Q265" s="253" t="str">
        <f t="shared" si="46"/>
        <v/>
      </c>
      <c r="R265" s="253" t="str">
        <f t="shared" si="47"/>
        <v/>
      </c>
      <c r="S265" s="253" t="str">
        <f t="shared" si="48"/>
        <v/>
      </c>
      <c r="T265" s="253" t="str">
        <f t="shared" si="49"/>
        <v/>
      </c>
      <c r="U265" s="253" t="str">
        <f t="shared" si="50"/>
        <v/>
      </c>
    </row>
    <row r="266" spans="1:21">
      <c r="A266" t="str">
        <f>'(V) Feiras e Eventos'!$A$92</f>
        <v>E8</v>
      </c>
      <c r="B266" t="str">
        <f>'(V) Feiras e Eventos'!$B$92</f>
        <v>Descrição da Atividade</v>
      </c>
      <c r="C266" t="str">
        <f>'(V) Feiras e Eventos'!D95</f>
        <v>5.4 Custos relacionados à divulgação da ação (produção de material promocional, serviços gráficos de reprodução e veiculação em rádio, TV e mídias sociais).</v>
      </c>
      <c r="D266" t="str">
        <f>'(V) Feiras e Eventos'!E95</f>
        <v>Unidade</v>
      </c>
      <c r="E266" s="310">
        <f>'(V) Feiras e Eventos'!F95</f>
        <v>0</v>
      </c>
      <c r="F266" s="253">
        <f>'(V) Feiras e Eventos'!G95</f>
        <v>0</v>
      </c>
      <c r="G266" s="253">
        <f>'(V) Feiras e Eventos'!H95</f>
        <v>0</v>
      </c>
      <c r="H266" s="253">
        <f>'(V) Feiras e Eventos'!I95</f>
        <v>0</v>
      </c>
      <c r="I266" s="253">
        <f>'(V) Feiras e Eventos'!J95</f>
        <v>0</v>
      </c>
      <c r="J266" s="253" t="str">
        <f>'(V) Feiras e Eventos'!K95</f>
        <v/>
      </c>
      <c r="L266" t="str">
        <f t="shared" si="41"/>
        <v/>
      </c>
      <c r="M266" t="str">
        <f t="shared" si="42"/>
        <v/>
      </c>
      <c r="N266" t="str">
        <f t="shared" si="43"/>
        <v/>
      </c>
      <c r="O266" t="str">
        <f t="shared" si="44"/>
        <v/>
      </c>
      <c r="P266" s="310" t="str">
        <f t="shared" si="45"/>
        <v/>
      </c>
      <c r="Q266" s="253" t="str">
        <f t="shared" si="46"/>
        <v/>
      </c>
      <c r="R266" s="253" t="str">
        <f t="shared" si="47"/>
        <v/>
      </c>
      <c r="S266" s="253" t="str">
        <f t="shared" si="48"/>
        <v/>
      </c>
      <c r="T266" s="253" t="str">
        <f t="shared" si="49"/>
        <v/>
      </c>
      <c r="U266" s="253" t="str">
        <f t="shared" si="50"/>
        <v/>
      </c>
    </row>
    <row r="267" spans="1:21">
      <c r="A267" t="str">
        <f>'(V) Feiras e Eventos'!$A$92</f>
        <v>E8</v>
      </c>
      <c r="B267" t="str">
        <f>'(V) Feiras e Eventos'!$B$92</f>
        <v>Descrição da Atividade</v>
      </c>
      <c r="C267" t="str">
        <f>'(V) Feiras e Eventos'!D96</f>
        <v>5.5 Custos de deslocamento para corpo técnico e empresários participantes (custo de combustível, locação de veículos, passagens áreas ou rodoviárias, táxis ou transportes alternativos).</v>
      </c>
      <c r="D267" t="str">
        <f>'(V) Feiras e Eventos'!E96</f>
        <v>Unidade</v>
      </c>
      <c r="E267" s="310">
        <f>'(V) Feiras e Eventos'!F96</f>
        <v>0</v>
      </c>
      <c r="F267" s="253">
        <f>'(V) Feiras e Eventos'!G96</f>
        <v>0</v>
      </c>
      <c r="G267" s="253">
        <f>'(V) Feiras e Eventos'!H96</f>
        <v>0</v>
      </c>
      <c r="H267" s="253">
        <f>'(V) Feiras e Eventos'!I96</f>
        <v>0</v>
      </c>
      <c r="I267" s="253">
        <f>'(V) Feiras e Eventos'!J96</f>
        <v>0</v>
      </c>
      <c r="J267" s="253" t="str">
        <f>'(V) Feiras e Eventos'!K96</f>
        <v/>
      </c>
      <c r="L267" t="str">
        <f t="shared" si="41"/>
        <v/>
      </c>
      <c r="M267" t="str">
        <f t="shared" si="42"/>
        <v/>
      </c>
      <c r="N267" t="str">
        <f t="shared" si="43"/>
        <v/>
      </c>
      <c r="O267" t="str">
        <f t="shared" si="44"/>
        <v/>
      </c>
      <c r="P267" s="310" t="str">
        <f t="shared" si="45"/>
        <v/>
      </c>
      <c r="Q267" s="253" t="str">
        <f t="shared" si="46"/>
        <v/>
      </c>
      <c r="R267" s="253" t="str">
        <f t="shared" si="47"/>
        <v/>
      </c>
      <c r="S267" s="253" t="str">
        <f t="shared" si="48"/>
        <v/>
      </c>
      <c r="T267" s="253" t="str">
        <f t="shared" si="49"/>
        <v/>
      </c>
      <c r="U267" s="253" t="str">
        <f t="shared" si="50"/>
        <v/>
      </c>
    </row>
    <row r="268" spans="1:21">
      <c r="A268" t="str">
        <f>'(V) Feiras e Eventos'!$A$92</f>
        <v>E8</v>
      </c>
      <c r="B268" t="str">
        <f>'(V) Feiras e Eventos'!$B$92</f>
        <v>Descrição da Atividade</v>
      </c>
      <c r="C268" t="str">
        <f>'(V) Feiras e Eventos'!D97</f>
        <v>5.6 Hospedagem e ajuda de custo para corpo técnico.</v>
      </c>
      <c r="D268" t="str">
        <f>'(V) Feiras e Eventos'!E97</f>
        <v>Diárias</v>
      </c>
      <c r="E268" s="310">
        <f>'(V) Feiras e Eventos'!F97</f>
        <v>0</v>
      </c>
      <c r="F268" s="253">
        <f>'(V) Feiras e Eventos'!G97</f>
        <v>0</v>
      </c>
      <c r="G268" s="253">
        <f>'(V) Feiras e Eventos'!H97</f>
        <v>0</v>
      </c>
      <c r="H268" s="253">
        <f>'(V) Feiras e Eventos'!I97</f>
        <v>0</v>
      </c>
      <c r="I268" s="253">
        <f>'(V) Feiras e Eventos'!J97</f>
        <v>0</v>
      </c>
      <c r="J268" s="253" t="str">
        <f>'(V) Feiras e Eventos'!K97</f>
        <v/>
      </c>
      <c r="L268" t="str">
        <f t="shared" si="41"/>
        <v/>
      </c>
      <c r="M268" t="str">
        <f t="shared" si="42"/>
        <v/>
      </c>
      <c r="N268" t="str">
        <f t="shared" si="43"/>
        <v/>
      </c>
      <c r="O268" t="str">
        <f t="shared" si="44"/>
        <v/>
      </c>
      <c r="P268" s="310" t="str">
        <f t="shared" si="45"/>
        <v/>
      </c>
      <c r="Q268" s="253" t="str">
        <f t="shared" si="46"/>
        <v/>
      </c>
      <c r="R268" s="253" t="str">
        <f t="shared" si="47"/>
        <v/>
      </c>
      <c r="S268" s="253" t="str">
        <f t="shared" si="48"/>
        <v/>
      </c>
      <c r="T268" s="253" t="str">
        <f t="shared" si="49"/>
        <v/>
      </c>
      <c r="U268" s="253" t="str">
        <f t="shared" si="50"/>
        <v/>
      </c>
    </row>
    <row r="269" spans="1:21">
      <c r="A269" t="str">
        <f>'(V) Feiras e Eventos'!$A$92</f>
        <v>E8</v>
      </c>
      <c r="B269" t="str">
        <f>'(V) Feiras e Eventos'!$B$92</f>
        <v>Descrição da Atividade</v>
      </c>
      <c r="C269" t="str">
        <f>'(V) Feiras e Eventos'!D98</f>
        <v>5.7 Entradas/ingressos para feiras, eventos ou encontros de negócios.</v>
      </c>
      <c r="D269" t="str">
        <f>'(V) Feiras e Eventos'!E98</f>
        <v>Horas de trabalho</v>
      </c>
      <c r="E269" s="310">
        <f>'(V) Feiras e Eventos'!F98</f>
        <v>0</v>
      </c>
      <c r="F269" s="253">
        <f>'(V) Feiras e Eventos'!G98</f>
        <v>0</v>
      </c>
      <c r="G269" s="253">
        <f>'(V) Feiras e Eventos'!H98</f>
        <v>0</v>
      </c>
      <c r="H269" s="253">
        <f>'(V) Feiras e Eventos'!I98</f>
        <v>0</v>
      </c>
      <c r="I269" s="253">
        <f>'(V) Feiras e Eventos'!J98</f>
        <v>0</v>
      </c>
      <c r="J269" s="253" t="str">
        <f>'(V) Feiras e Eventos'!K98</f>
        <v/>
      </c>
      <c r="L269" t="str">
        <f t="shared" si="41"/>
        <v/>
      </c>
      <c r="M269" t="str">
        <f t="shared" si="42"/>
        <v/>
      </c>
      <c r="N269" t="str">
        <f t="shared" si="43"/>
        <v/>
      </c>
      <c r="O269" t="str">
        <f t="shared" si="44"/>
        <v/>
      </c>
      <c r="P269" s="310" t="str">
        <f t="shared" si="45"/>
        <v/>
      </c>
      <c r="Q269" s="253" t="str">
        <f t="shared" si="46"/>
        <v/>
      </c>
      <c r="R269" s="253" t="str">
        <f t="shared" si="47"/>
        <v/>
      </c>
      <c r="S269" s="253" t="str">
        <f t="shared" si="48"/>
        <v/>
      </c>
      <c r="T269" s="253" t="str">
        <f t="shared" si="49"/>
        <v/>
      </c>
      <c r="U269" s="253" t="str">
        <f t="shared" si="50"/>
        <v/>
      </c>
    </row>
    <row r="270" spans="1:21">
      <c r="A270" t="str">
        <f>'(V) Feiras e Eventos'!$A$92</f>
        <v>E8</v>
      </c>
      <c r="B270" t="str">
        <f>'(V) Feiras e Eventos'!$B$92</f>
        <v>Descrição da Atividade</v>
      </c>
      <c r="C270" t="str">
        <f>'(V) Feiras e Eventos'!D99</f>
        <v>5.8 Locação de espaço em feira ou evento (estande).</v>
      </c>
      <c r="D270" t="str">
        <f>'(V) Feiras e Eventos'!E99</f>
        <v>Diárias</v>
      </c>
      <c r="E270" s="310">
        <f>'(V) Feiras e Eventos'!F99</f>
        <v>0</v>
      </c>
      <c r="F270" s="253">
        <f>'(V) Feiras e Eventos'!G99</f>
        <v>0</v>
      </c>
      <c r="G270" s="253">
        <f>'(V) Feiras e Eventos'!H99</f>
        <v>0</v>
      </c>
      <c r="H270" s="253">
        <f>'(V) Feiras e Eventos'!I99</f>
        <v>0</v>
      </c>
      <c r="I270" s="253">
        <f>'(V) Feiras e Eventos'!J99</f>
        <v>0</v>
      </c>
      <c r="J270" s="253" t="str">
        <f>'(V) Feiras e Eventos'!K99</f>
        <v/>
      </c>
      <c r="L270" t="str">
        <f t="shared" si="41"/>
        <v/>
      </c>
      <c r="M270" t="str">
        <f t="shared" si="42"/>
        <v/>
      </c>
      <c r="N270" t="str">
        <f t="shared" si="43"/>
        <v/>
      </c>
      <c r="O270" t="str">
        <f t="shared" si="44"/>
        <v/>
      </c>
      <c r="P270" s="310" t="str">
        <f t="shared" si="45"/>
        <v/>
      </c>
      <c r="Q270" s="253" t="str">
        <f t="shared" si="46"/>
        <v/>
      </c>
      <c r="R270" s="253" t="str">
        <f t="shared" si="47"/>
        <v/>
      </c>
      <c r="S270" s="253" t="str">
        <f t="shared" si="48"/>
        <v/>
      </c>
      <c r="T270" s="253" t="str">
        <f t="shared" si="49"/>
        <v/>
      </c>
      <c r="U270" s="253" t="str">
        <f t="shared" si="50"/>
        <v/>
      </c>
    </row>
    <row r="271" spans="1:21">
      <c r="A271" t="str">
        <f>'(V) Feiras e Eventos'!$A$92</f>
        <v>E8</v>
      </c>
      <c r="B271" t="str">
        <f>'(V) Feiras e Eventos'!$B$92</f>
        <v>Descrição da Atividade</v>
      </c>
      <c r="C271" t="str">
        <f>'(V) Feiras e Eventos'!D100</f>
        <v>5.9 Locação de espaço para realização da feira, evento ou encontro de negócio.</v>
      </c>
      <c r="D271" t="str">
        <f>'(V) Feiras e Eventos'!E100</f>
        <v>Unidade</v>
      </c>
      <c r="E271" s="310">
        <f>'(V) Feiras e Eventos'!F100</f>
        <v>0</v>
      </c>
      <c r="F271" s="253">
        <f>'(V) Feiras e Eventos'!G100</f>
        <v>0</v>
      </c>
      <c r="G271" s="253">
        <f>'(V) Feiras e Eventos'!H100</f>
        <v>0</v>
      </c>
      <c r="H271" s="253">
        <f>'(V) Feiras e Eventos'!I100</f>
        <v>0</v>
      </c>
      <c r="I271" s="253">
        <f>'(V) Feiras e Eventos'!J100</f>
        <v>0</v>
      </c>
      <c r="J271" s="253" t="str">
        <f>'(V) Feiras e Eventos'!K100</f>
        <v/>
      </c>
      <c r="L271" t="str">
        <f t="shared" si="41"/>
        <v/>
      </c>
      <c r="M271" t="str">
        <f t="shared" si="42"/>
        <v/>
      </c>
      <c r="N271" t="str">
        <f t="shared" si="43"/>
        <v/>
      </c>
      <c r="O271" t="str">
        <f t="shared" si="44"/>
        <v/>
      </c>
      <c r="P271" s="310" t="str">
        <f t="shared" si="45"/>
        <v/>
      </c>
      <c r="Q271" s="253" t="str">
        <f t="shared" si="46"/>
        <v/>
      </c>
      <c r="R271" s="253" t="str">
        <f t="shared" si="47"/>
        <v/>
      </c>
      <c r="S271" s="253" t="str">
        <f t="shared" si="48"/>
        <v/>
      </c>
      <c r="T271" s="253" t="str">
        <f t="shared" si="49"/>
        <v/>
      </c>
      <c r="U271" s="253" t="str">
        <f t="shared" si="50"/>
        <v/>
      </c>
    </row>
    <row r="272" spans="1:21">
      <c r="A272" t="str">
        <f>'(V) Feiras e Eventos'!$A$92</f>
        <v>E8</v>
      </c>
      <c r="B272" t="str">
        <f>'(V) Feiras e Eventos'!$B$92</f>
        <v>Descrição da Atividade</v>
      </c>
      <c r="C272" t="str">
        <f>'(V) Feiras e Eventos'!D101</f>
        <v>5.10 Contratação de serviços necessários à realização de feiras, eventos ou encontros de negócios (seguranças, recepcionistas, socorristas etc.).</v>
      </c>
      <c r="D272" t="str">
        <f>'(V) Feiras e Eventos'!E101</f>
        <v>Unidade</v>
      </c>
      <c r="E272" s="310">
        <f>'(V) Feiras e Eventos'!F101</f>
        <v>0</v>
      </c>
      <c r="F272" s="253">
        <f>'(V) Feiras e Eventos'!G101</f>
        <v>0</v>
      </c>
      <c r="G272" s="253">
        <f>'(V) Feiras e Eventos'!H101</f>
        <v>0</v>
      </c>
      <c r="H272" s="253">
        <f>'(V) Feiras e Eventos'!I101</f>
        <v>0</v>
      </c>
      <c r="I272" s="253">
        <f>'(V) Feiras e Eventos'!J101</f>
        <v>0</v>
      </c>
      <c r="J272" s="253" t="str">
        <f>'(V) Feiras e Eventos'!K101</f>
        <v/>
      </c>
      <c r="L272" t="str">
        <f t="shared" si="41"/>
        <v/>
      </c>
      <c r="M272" t="str">
        <f t="shared" si="42"/>
        <v/>
      </c>
      <c r="N272" t="str">
        <f t="shared" si="43"/>
        <v/>
      </c>
      <c r="O272" t="str">
        <f t="shared" si="44"/>
        <v/>
      </c>
      <c r="P272" s="310" t="str">
        <f t="shared" si="45"/>
        <v/>
      </c>
      <c r="Q272" s="253" t="str">
        <f t="shared" si="46"/>
        <v/>
      </c>
      <c r="R272" s="253" t="str">
        <f t="shared" si="47"/>
        <v/>
      </c>
      <c r="S272" s="253" t="str">
        <f t="shared" si="48"/>
        <v/>
      </c>
      <c r="T272" s="253" t="str">
        <f t="shared" si="49"/>
        <v/>
      </c>
      <c r="U272" s="253" t="str">
        <f t="shared" si="50"/>
        <v/>
      </c>
    </row>
    <row r="273" spans="1:21">
      <c r="A273" t="str">
        <f>'(V) Feiras e Eventos'!$A$92</f>
        <v>E8</v>
      </c>
      <c r="B273" t="str">
        <f>'(V) Feiras e Eventos'!$B$92</f>
        <v>Descrição da Atividade</v>
      </c>
      <c r="C273" t="str">
        <f>'(V) Feiras e Eventos'!D102</f>
        <v>5.11 Coffee Break/Catering.</v>
      </c>
      <c r="D273" t="str">
        <f>'(V) Feiras e Eventos'!E102</f>
        <v>Unidade</v>
      </c>
      <c r="E273" s="310">
        <f>'(V) Feiras e Eventos'!F102</f>
        <v>0</v>
      </c>
      <c r="F273" s="253">
        <f>'(V) Feiras e Eventos'!G102</f>
        <v>0</v>
      </c>
      <c r="G273" s="253">
        <f>'(V) Feiras e Eventos'!H102</f>
        <v>0</v>
      </c>
      <c r="H273" s="253">
        <f>'(V) Feiras e Eventos'!I102</f>
        <v>0</v>
      </c>
      <c r="I273" s="253">
        <f>'(V) Feiras e Eventos'!J102</f>
        <v>0</v>
      </c>
      <c r="J273" s="253" t="str">
        <f>'(V) Feiras e Eventos'!K102</f>
        <v/>
      </c>
      <c r="L273" t="str">
        <f t="shared" si="41"/>
        <v/>
      </c>
      <c r="M273" t="str">
        <f t="shared" si="42"/>
        <v/>
      </c>
      <c r="N273" t="str">
        <f t="shared" si="43"/>
        <v/>
      </c>
      <c r="O273" t="str">
        <f t="shared" si="44"/>
        <v/>
      </c>
      <c r="P273" s="310" t="str">
        <f t="shared" si="45"/>
        <v/>
      </c>
      <c r="Q273" s="253" t="str">
        <f t="shared" si="46"/>
        <v/>
      </c>
      <c r="R273" s="253" t="str">
        <f t="shared" si="47"/>
        <v/>
      </c>
      <c r="S273" s="253" t="str">
        <f t="shared" si="48"/>
        <v/>
      </c>
      <c r="T273" s="253" t="str">
        <f t="shared" si="49"/>
        <v/>
      </c>
      <c r="U273" s="253" t="str">
        <f t="shared" si="50"/>
        <v/>
      </c>
    </row>
    <row r="274" spans="1:21">
      <c r="A274" t="str">
        <f>'(V) Feiras e Eventos'!$A$92</f>
        <v>E8</v>
      </c>
      <c r="B274" t="str">
        <f>'(V) Feiras e Eventos'!$B$92</f>
        <v>Descrição da Atividade</v>
      </c>
      <c r="C274" t="str">
        <f>'(V) Feiras e Eventos'!D103</f>
        <v>5.12 Locação de equipamentos audiovisuais.</v>
      </c>
      <c r="D274" t="str">
        <f>'(V) Feiras e Eventos'!E103</f>
        <v>Unidade</v>
      </c>
      <c r="E274" s="310">
        <f>'(V) Feiras e Eventos'!F103</f>
        <v>0</v>
      </c>
      <c r="F274" s="253">
        <f>'(V) Feiras e Eventos'!G103</f>
        <v>0</v>
      </c>
      <c r="G274" s="253">
        <f>'(V) Feiras e Eventos'!H103</f>
        <v>0</v>
      </c>
      <c r="H274" s="253">
        <f>'(V) Feiras e Eventos'!I103</f>
        <v>0</v>
      </c>
      <c r="I274" s="253">
        <f>'(V) Feiras e Eventos'!J103</f>
        <v>0</v>
      </c>
      <c r="J274" s="253" t="str">
        <f>'(V) Feiras e Eventos'!K103</f>
        <v/>
      </c>
      <c r="L274" t="str">
        <f t="shared" si="41"/>
        <v/>
      </c>
      <c r="M274" t="str">
        <f t="shared" si="42"/>
        <v/>
      </c>
      <c r="N274" t="str">
        <f t="shared" si="43"/>
        <v/>
      </c>
      <c r="O274" t="str">
        <f t="shared" si="44"/>
        <v/>
      </c>
      <c r="P274" s="310" t="str">
        <f t="shared" si="45"/>
        <v/>
      </c>
      <c r="Q274" s="253" t="str">
        <f t="shared" si="46"/>
        <v/>
      </c>
      <c r="R274" s="253" t="str">
        <f t="shared" si="47"/>
        <v/>
      </c>
      <c r="S274" s="253" t="str">
        <f t="shared" si="48"/>
        <v/>
      </c>
      <c r="T274" s="253" t="str">
        <f t="shared" si="49"/>
        <v/>
      </c>
      <c r="U274" s="253" t="str">
        <f t="shared" si="50"/>
        <v/>
      </c>
    </row>
    <row r="275" spans="1:21" ht="15" customHeight="1">
      <c r="A275" t="str">
        <f>'(VI) Gestão'!$A$8</f>
        <v>F1</v>
      </c>
      <c r="B275" t="str">
        <f>'(VI) Gestão'!$B$8</f>
        <v xml:space="preserve">Gestão, estruturação, monitoramento e pesquisa de resultados </v>
      </c>
      <c r="C275" t="str">
        <f>'(VI) Gestão'!D8</f>
        <v>6.1 Despesas Bancárias</v>
      </c>
      <c r="D275" t="str">
        <f>'(VI) Gestão'!E8</f>
        <v>Unidade</v>
      </c>
      <c r="E275" s="310">
        <f>'(VI) Gestão'!F8</f>
        <v>0</v>
      </c>
      <c r="F275" s="253">
        <f>'(VI) Gestão'!G8</f>
        <v>0</v>
      </c>
      <c r="G275" s="253">
        <f>'(VI) Gestão'!H8</f>
        <v>0</v>
      </c>
      <c r="H275" s="253">
        <f>'(VI) Gestão'!I8</f>
        <v>0</v>
      </c>
      <c r="I275" s="253">
        <f>'(VI) Gestão'!J8</f>
        <v>0</v>
      </c>
      <c r="J275" s="253" t="str">
        <f>'(VI) Gestão'!K8</f>
        <v/>
      </c>
      <c r="L275" t="str">
        <f t="shared" si="41"/>
        <v>F1</v>
      </c>
      <c r="M275" t="str">
        <f t="shared" si="42"/>
        <v xml:space="preserve">Gestão, estruturação, monitoramento e pesquisa de resultados </v>
      </c>
      <c r="N275" t="str">
        <f t="shared" si="43"/>
        <v>6.1 Despesas Bancárias</v>
      </c>
      <c r="O275" t="str">
        <f t="shared" si="44"/>
        <v>Unidade</v>
      </c>
      <c r="P275" s="310">
        <f t="shared" si="45"/>
        <v>0</v>
      </c>
      <c r="Q275" s="253">
        <f t="shared" si="46"/>
        <v>0</v>
      </c>
      <c r="R275" s="253">
        <f t="shared" si="47"/>
        <v>0</v>
      </c>
      <c r="S275" s="253">
        <f t="shared" si="48"/>
        <v>0</v>
      </c>
      <c r="T275" s="253">
        <f t="shared" si="49"/>
        <v>0</v>
      </c>
      <c r="U275" s="253" t="str">
        <f t="shared" si="50"/>
        <v/>
      </c>
    </row>
    <row r="276" spans="1:21">
      <c r="A276" t="str">
        <f>'(VI) Gestão'!$A$8</f>
        <v>F1</v>
      </c>
      <c r="B276" t="str">
        <f>'(VI) Gestão'!$B$8</f>
        <v xml:space="preserve">Gestão, estruturação, monitoramento e pesquisa de resultados </v>
      </c>
      <c r="C276" t="str">
        <f>'(VI) Gestão'!D9</f>
        <v>6.2 Horas técnicas da equipe da entidade proponente</v>
      </c>
      <c r="D276" t="str">
        <f>'(VI) Gestão'!E9</f>
        <v>Horas de trabalho</v>
      </c>
      <c r="E276" s="310">
        <f>'(VI) Gestão'!F9</f>
        <v>0</v>
      </c>
      <c r="F276" s="253">
        <f>'(VI) Gestão'!G9</f>
        <v>0</v>
      </c>
      <c r="G276" s="253">
        <f>'(VI) Gestão'!H9</f>
        <v>0</v>
      </c>
      <c r="H276" s="253">
        <f>'(VI) Gestão'!I9</f>
        <v>0</v>
      </c>
      <c r="I276" s="253">
        <f>'(VI) Gestão'!J9</f>
        <v>0</v>
      </c>
      <c r="J276" s="253" t="str">
        <f>'(VI) Gestão'!K9</f>
        <v/>
      </c>
      <c r="L276" t="str">
        <f t="shared" si="41"/>
        <v>F1</v>
      </c>
      <c r="M276" t="str">
        <f t="shared" si="42"/>
        <v xml:space="preserve">Gestão, estruturação, monitoramento e pesquisa de resultados </v>
      </c>
      <c r="N276" t="str">
        <f t="shared" si="43"/>
        <v>6.2 Horas técnicas da equipe da entidade proponente</v>
      </c>
      <c r="O276" t="str">
        <f t="shared" si="44"/>
        <v>Horas de trabalho</v>
      </c>
      <c r="P276" s="310">
        <f t="shared" si="45"/>
        <v>0</v>
      </c>
      <c r="Q276" s="253">
        <f t="shared" si="46"/>
        <v>0</v>
      </c>
      <c r="R276" s="253">
        <f t="shared" si="47"/>
        <v>0</v>
      </c>
      <c r="S276" s="253">
        <f t="shared" si="48"/>
        <v>0</v>
      </c>
      <c r="T276" s="253">
        <f t="shared" si="49"/>
        <v>0</v>
      </c>
      <c r="U276" s="253" t="str">
        <f t="shared" si="50"/>
        <v/>
      </c>
    </row>
    <row r="277" spans="1:21">
      <c r="A277" t="str">
        <f>'(VI) Gestão'!$A$8</f>
        <v>F1</v>
      </c>
      <c r="B277" t="str">
        <f>'(VI) Gestão'!$B$8</f>
        <v xml:space="preserve">Gestão, estruturação, monitoramento e pesquisa de resultados </v>
      </c>
      <c r="C277" t="str">
        <f>'(VI) Gestão'!D10</f>
        <v>6.3 Contratação de consultoria (monitoramento e pesquisa de resultados)</v>
      </c>
      <c r="D277" t="str">
        <f>'(VI) Gestão'!E10</f>
        <v>Horas de trabalho</v>
      </c>
      <c r="E277" s="310">
        <f>'(VI) Gestão'!F10</f>
        <v>0</v>
      </c>
      <c r="F277" s="253">
        <f>'(VI) Gestão'!G10</f>
        <v>0</v>
      </c>
      <c r="G277" s="253">
        <f>'(VI) Gestão'!H10</f>
        <v>0</v>
      </c>
      <c r="H277" s="253">
        <f>'(VI) Gestão'!I10</f>
        <v>0</v>
      </c>
      <c r="I277" s="253">
        <f>'(VI) Gestão'!J10</f>
        <v>0</v>
      </c>
      <c r="J277" s="253" t="str">
        <f>'(VI) Gestão'!K10</f>
        <v/>
      </c>
      <c r="L277" t="str">
        <f t="shared" si="41"/>
        <v>F1</v>
      </c>
      <c r="M277" t="str">
        <f t="shared" si="42"/>
        <v xml:space="preserve">Gestão, estruturação, monitoramento e pesquisa de resultados </v>
      </c>
      <c r="N277" t="str">
        <f t="shared" si="43"/>
        <v>6.3 Contratação de consultoria (monitoramento e pesquisa de resultados)</v>
      </c>
      <c r="O277" t="str">
        <f t="shared" si="44"/>
        <v>Horas de trabalho</v>
      </c>
      <c r="P277" s="310">
        <f t="shared" si="45"/>
        <v>0</v>
      </c>
      <c r="Q277" s="253">
        <f t="shared" si="46"/>
        <v>0</v>
      </c>
      <c r="R277" s="253">
        <f t="shared" si="47"/>
        <v>0</v>
      </c>
      <c r="S277" s="253">
        <f t="shared" si="48"/>
        <v>0</v>
      </c>
      <c r="T277" s="253">
        <f t="shared" si="49"/>
        <v>0</v>
      </c>
      <c r="U277" s="253" t="str">
        <f t="shared" si="50"/>
        <v/>
      </c>
    </row>
    <row r="278" spans="1:21">
      <c r="A278" t="str">
        <f>'(VI) Gestão'!$A$8</f>
        <v>F1</v>
      </c>
      <c r="B278" t="str">
        <f>'(VI) Gestão'!$B$8</f>
        <v xml:space="preserve">Gestão, estruturação, monitoramento e pesquisa de resultados </v>
      </c>
      <c r="C278" t="str">
        <f>'(VI) Gestão'!D11</f>
        <v>6.4 Despesas relacionadas a viagens e deslocamentos da equipe da entidade proponente para acompanhamento e/ou realização de ações do projeto</v>
      </c>
      <c r="D278" t="str">
        <f>'(VI) Gestão'!E11</f>
        <v>Unidade</v>
      </c>
      <c r="E278" s="310">
        <f>'(VI) Gestão'!F11</f>
        <v>0</v>
      </c>
      <c r="F278" s="253">
        <f>'(VI) Gestão'!G11</f>
        <v>0</v>
      </c>
      <c r="G278" s="253">
        <f>'(VI) Gestão'!H11</f>
        <v>0</v>
      </c>
      <c r="H278" s="253">
        <f>'(VI) Gestão'!I11</f>
        <v>0</v>
      </c>
      <c r="I278" s="253">
        <f>'(VI) Gestão'!J11</f>
        <v>0</v>
      </c>
      <c r="J278" s="253" t="str">
        <f>'(VI) Gestão'!K11</f>
        <v/>
      </c>
      <c r="L278" t="str">
        <f t="shared" si="41"/>
        <v>F1</v>
      </c>
      <c r="M278" t="str">
        <f t="shared" si="42"/>
        <v xml:space="preserve">Gestão, estruturação, monitoramento e pesquisa de resultados </v>
      </c>
      <c r="N278" t="str">
        <f t="shared" si="43"/>
        <v>6.4 Despesas relacionadas a viagens e deslocamentos da equipe da entidade proponente para acompanhamento e/ou realização de ações do projeto</v>
      </c>
      <c r="O278" t="str">
        <f t="shared" si="44"/>
        <v>Unidade</v>
      </c>
      <c r="P278" s="310">
        <f t="shared" si="45"/>
        <v>0</v>
      </c>
      <c r="Q278" s="253">
        <f t="shared" si="46"/>
        <v>0</v>
      </c>
      <c r="R278" s="253">
        <f t="shared" si="47"/>
        <v>0</v>
      </c>
      <c r="S278" s="253">
        <f t="shared" si="48"/>
        <v>0</v>
      </c>
      <c r="T278" s="253">
        <f t="shared" si="49"/>
        <v>0</v>
      </c>
      <c r="U278" s="253" t="str">
        <f t="shared" si="50"/>
        <v/>
      </c>
    </row>
    <row r="279" spans="1:21">
      <c r="A279" t="str">
        <f>'(VI) Gestão'!$A$8</f>
        <v>F1</v>
      </c>
      <c r="B279" t="str">
        <f>'(VI) Gestão'!$B$8</f>
        <v xml:space="preserve">Gestão, estruturação, monitoramento e pesquisa de resultados </v>
      </c>
      <c r="C279" t="str">
        <f>'(VI) Gestão'!D12</f>
        <v>6.5 Despesas relacionadas à manutenção e funcionamento de escritórios e infraestrutura de apoio à execução do projeto</v>
      </c>
      <c r="D279" t="str">
        <f>'(VI) Gestão'!E12</f>
        <v>Unidade</v>
      </c>
      <c r="E279" s="310">
        <f>'(VI) Gestão'!F12</f>
        <v>0</v>
      </c>
      <c r="F279" s="253">
        <f>'(VI) Gestão'!G12</f>
        <v>0</v>
      </c>
      <c r="G279" s="253">
        <f>'(VI) Gestão'!H12</f>
        <v>0</v>
      </c>
      <c r="H279" s="253">
        <f>'(VI) Gestão'!I12</f>
        <v>0</v>
      </c>
      <c r="I279" s="253">
        <f>'(VI) Gestão'!J12</f>
        <v>0</v>
      </c>
      <c r="J279" s="253" t="str">
        <f>'(VI) Gestão'!K12</f>
        <v/>
      </c>
      <c r="L279" t="str">
        <f t="shared" si="41"/>
        <v>F1</v>
      </c>
      <c r="M279" t="str">
        <f t="shared" si="42"/>
        <v xml:space="preserve">Gestão, estruturação, monitoramento e pesquisa de resultados </v>
      </c>
      <c r="N279" t="str">
        <f t="shared" si="43"/>
        <v>6.5 Despesas relacionadas à manutenção e funcionamento de escritórios e infraestrutura de apoio à execução do projeto</v>
      </c>
      <c r="O279" t="str">
        <f t="shared" si="44"/>
        <v>Unidade</v>
      </c>
      <c r="P279" s="310">
        <f t="shared" si="45"/>
        <v>0</v>
      </c>
      <c r="Q279" s="253">
        <f t="shared" si="46"/>
        <v>0</v>
      </c>
      <c r="R279" s="253">
        <f t="shared" si="47"/>
        <v>0</v>
      </c>
      <c r="S279" s="253">
        <f t="shared" si="48"/>
        <v>0</v>
      </c>
      <c r="T279" s="253">
        <f t="shared" si="49"/>
        <v>0</v>
      </c>
      <c r="U279" s="253" t="str">
        <f t="shared" si="50"/>
        <v/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79FA87A3D8904EADCD3BA680900A4C" ma:contentTypeVersion="11" ma:contentTypeDescription="Crie um novo documento." ma:contentTypeScope="" ma:versionID="d88572414e5cb0cb5a8c0ae3fabb9826">
  <xsd:schema xmlns:xsd="http://www.w3.org/2001/XMLSchema" xmlns:xs="http://www.w3.org/2001/XMLSchema" xmlns:p="http://schemas.microsoft.com/office/2006/metadata/properties" xmlns:ns3="8ce76665-c74a-4abe-a251-606bd3042eb3" xmlns:ns4="0204dfed-6e98-4015-bf9a-d75d1850e129" targetNamespace="http://schemas.microsoft.com/office/2006/metadata/properties" ma:root="true" ma:fieldsID="34339dd5e0b45cd2f02d751f103ad01b" ns3:_="" ns4:_="">
    <xsd:import namespace="8ce76665-c74a-4abe-a251-606bd3042eb3"/>
    <xsd:import namespace="0204dfed-6e98-4015-bf9a-d75d1850e1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76665-c74a-4abe-a251-606bd3042e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4dfed-6e98-4015-bf9a-d75d1850e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339EBD-BADA-4053-9BB1-38F2060AAD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e76665-c74a-4abe-a251-606bd3042eb3"/>
    <ds:schemaRef ds:uri="0204dfed-6e98-4015-bf9a-d75d1850e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43162-96AD-4E33-A8DA-8194E4FBCF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A6BBEB-89F9-4A0E-8FFF-024E494353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5</vt:i4>
      </vt:variant>
    </vt:vector>
  </HeadingPairs>
  <TitlesOfParts>
    <vt:vector size="16" baseType="lpstr">
      <vt:lpstr>Instruções</vt:lpstr>
      <vt:lpstr>(I) Capacitações</vt:lpstr>
      <vt:lpstr>(II) Consultorias</vt:lpstr>
      <vt:lpstr>(III) Estudos</vt:lpstr>
      <vt:lpstr>(IV) Visitas e Missões</vt:lpstr>
      <vt:lpstr>(V) Feiras e Eventos</vt:lpstr>
      <vt:lpstr>(VI) Gestão</vt:lpstr>
      <vt:lpstr>Orçamento-Resumo-Ação</vt:lpstr>
      <vt:lpstr>Orçamento-Resumo</vt:lpstr>
      <vt:lpstr>Orçamento-Projeto</vt:lpstr>
      <vt:lpstr>tabela auxiliar</vt:lpstr>
      <vt:lpstr>'(IV) Visitas e Missões'!Area_de_impressao</vt:lpstr>
      <vt:lpstr>'(V) Feiras e Eventos'!Area_de_impressao</vt:lpstr>
      <vt:lpstr>Instruções!Area_de_impressao</vt:lpstr>
      <vt:lpstr>'Orçamento-Projeto'!Area_de_impressao</vt:lpstr>
      <vt:lpstr>'Orçamento-Resumo'!Area_de_impressao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Claubert Pereira de Oliveira</dc:creator>
  <cp:keywords/>
  <dc:description/>
  <cp:lastModifiedBy>Mickaella Soares</cp:lastModifiedBy>
  <cp:revision/>
  <dcterms:created xsi:type="dcterms:W3CDTF">2020-02-11T17:41:09Z</dcterms:created>
  <dcterms:modified xsi:type="dcterms:W3CDTF">2025-05-19T19:41:18Z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0x0101008A79FA87A3D8904EADCD3BA680900A4C</vt:lpwstr>
  </property>
</Properties>
</file>